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Իսահակյան գրադարան" sheetId="4" r:id="rId1"/>
    <sheet name="Sheet1" sheetId="1" r:id="rId2"/>
    <sheet name="Sheet2" sheetId="2" r:id="rId3"/>
  </sheets>
  <definedNames>
    <definedName name="_xlnm.Print_Area" localSheetId="0">'Իսահակյան գրադարան'!$A$1:$J$129</definedName>
  </definedNames>
  <calcPr calcId="124519"/>
</workbook>
</file>

<file path=xl/calcChain.xml><?xml version="1.0" encoding="utf-8"?>
<calcChain xmlns="http://schemas.openxmlformats.org/spreadsheetml/2006/main">
  <c r="I120" i="4"/>
  <c r="I100"/>
  <c r="H99"/>
  <c r="I98"/>
  <c r="I97"/>
  <c r="I96"/>
  <c r="I95"/>
  <c r="I94"/>
  <c r="I93"/>
  <c r="I92"/>
  <c r="I91"/>
  <c r="I90"/>
  <c r="I89"/>
  <c r="I88"/>
  <c r="I87"/>
  <c r="I85"/>
  <c r="I84"/>
  <c r="I83"/>
  <c r="H82"/>
  <c r="H81"/>
  <c r="H80"/>
  <c r="I79"/>
  <c r="H78"/>
  <c r="I77"/>
  <c r="I76"/>
  <c r="H75"/>
  <c r="I74"/>
  <c r="I73"/>
  <c r="I72"/>
  <c r="H71"/>
  <c r="I70"/>
  <c r="I69"/>
  <c r="I68"/>
  <c r="H67"/>
  <c r="I66"/>
  <c r="I43" l="1"/>
  <c r="I26"/>
  <c r="I23"/>
  <c r="I25" l="1"/>
  <c r="I21"/>
  <c r="I61"/>
  <c r="I58"/>
  <c r="I60"/>
  <c r="I51"/>
  <c r="I65" l="1"/>
  <c r="I57"/>
  <c r="I38"/>
  <c r="I37"/>
  <c r="I36"/>
  <c r="I59"/>
  <c r="I56"/>
  <c r="I55"/>
  <c r="I53"/>
  <c r="I28"/>
  <c r="I52"/>
  <c r="I49" l="1"/>
  <c r="I50"/>
  <c r="I34"/>
  <c r="I31" l="1"/>
  <c r="I27"/>
  <c r="I30"/>
  <c r="I48"/>
  <c r="I45"/>
  <c r="I20"/>
  <c r="I19" l="1"/>
  <c r="I62"/>
  <c r="I107"/>
  <c r="I101" l="1"/>
  <c r="H22"/>
  <c r="H24"/>
  <c r="H29"/>
  <c r="H32"/>
  <c r="H33"/>
  <c r="H39"/>
  <c r="H40"/>
  <c r="H41"/>
  <c r="H42"/>
  <c r="H44"/>
  <c r="H46"/>
  <c r="H47"/>
  <c r="I18" l="1"/>
</calcChain>
</file>

<file path=xl/sharedStrings.xml><?xml version="1.0" encoding="utf-8"?>
<sst xmlns="http://schemas.openxmlformats.org/spreadsheetml/2006/main" count="310" uniqueCount="133">
  <si>
    <t>դրամ</t>
  </si>
  <si>
    <t>Խոսակցության վճար</t>
  </si>
  <si>
    <t>հատ</t>
  </si>
  <si>
    <t>Հիմնական հեռախոսագծի բաժանորդային վճար</t>
  </si>
  <si>
    <t>Աղբահանության ծառայություններ</t>
  </si>
  <si>
    <t>Կենտրոնական գրադարանում ջեռուցման և օդափոխման համակարգերի ընթացիկ տեխնիկական սպասարկում</t>
  </si>
  <si>
    <t>Ախտաբանություն</t>
  </si>
  <si>
    <t>Ջրի բաշխման ծառայություններ</t>
  </si>
  <si>
    <t>Խողովակաշարով գազային վառելիքի բաշխման ծառայություններ</t>
  </si>
  <si>
    <t>Էլեկտրոէներգիայի բաշխման ծառայություններ</t>
  </si>
  <si>
    <t>ՄԱՍ 2   ԾԱՌԱՅՈՒԹՅՈՒՆՆԵՐ</t>
  </si>
  <si>
    <t>Համակարգիչներ, համակարգչային սարքավորումներ</t>
  </si>
  <si>
    <t>Մանկական գրականություն</t>
  </si>
  <si>
    <t>Թեմատիկ գրականություն</t>
  </si>
  <si>
    <t>Հիմնական միջոցներ</t>
  </si>
  <si>
    <t>լիտր</t>
  </si>
  <si>
    <t>Սպիտակեցնող միջոց (ժավել)</t>
  </si>
  <si>
    <t>Դույլ</t>
  </si>
  <si>
    <t>Ավել</t>
  </si>
  <si>
    <t>Կողպեք</t>
  </si>
  <si>
    <t>Ջրի ծորակ</t>
  </si>
  <si>
    <t>գմ</t>
  </si>
  <si>
    <t>Էլեկտրական լար</t>
  </si>
  <si>
    <t>Փոշի մաքրելու ջնջոց            (սեղանի շոր)</t>
  </si>
  <si>
    <t>Սալահատակի մաքրող նյութ</t>
  </si>
  <si>
    <t>Սանհանգույց ախտահանելու հեղուկ</t>
  </si>
  <si>
    <t>Հատակ մաքրելու ջնջոց (շոր)</t>
  </si>
  <si>
    <t>Օճառ</t>
  </si>
  <si>
    <t>Կողպեքի  միջուկ</t>
  </si>
  <si>
    <t>զույգ</t>
  </si>
  <si>
    <t>Ռետինե ձեռնոց</t>
  </si>
  <si>
    <t>Ռախշա</t>
  </si>
  <si>
    <t>Լվացքի փոշի</t>
  </si>
  <si>
    <t>Երկարացման լար</t>
  </si>
  <si>
    <t xml:space="preserve">Կարճ ցերեկային լամպ </t>
  </si>
  <si>
    <t>Երկար ցերեկային լամպ</t>
  </si>
  <si>
    <t>Լամպ` էլեկտրական</t>
  </si>
  <si>
    <t>Գոգաթիակ</t>
  </si>
  <si>
    <t>Ապակի լվանալու հեղուկ</t>
  </si>
  <si>
    <t>Տնտեսական ապրանքներ.</t>
  </si>
  <si>
    <t>Թերթերի բաժանորդագրություն</t>
  </si>
  <si>
    <t>Հաշվասարք (կալկուլյատոր)</t>
  </si>
  <si>
    <t>տուփ</t>
  </si>
  <si>
    <t>Կարիչի մետաղապլաստե կապեր</t>
  </si>
  <si>
    <t>Կարիչ (ստեպլեր)</t>
  </si>
  <si>
    <t>Նշումների թուղթ</t>
  </si>
  <si>
    <t>Սրիչ մատիտի</t>
  </si>
  <si>
    <t>Թղթապանակ (ռեգիստրատոր)</t>
  </si>
  <si>
    <t xml:space="preserve">Ֆլոմաստեր </t>
  </si>
  <si>
    <t>Կոճգամ</t>
  </si>
  <si>
    <t>Գրացուցակների քարտ</t>
  </si>
  <si>
    <t>Ընթերցողական քարտեր</t>
  </si>
  <si>
    <t>Քարթրիջների լիցքավորում</t>
  </si>
  <si>
    <t>Սկոչ</t>
  </si>
  <si>
    <t>Թղթապանակ</t>
  </si>
  <si>
    <t>Գրքամատյան</t>
  </si>
  <si>
    <t>Գրասենյակային գիրք</t>
  </si>
  <si>
    <t>Մատիտ</t>
  </si>
  <si>
    <t>Գրիչ</t>
  </si>
  <si>
    <t>Շտրիխ</t>
  </si>
  <si>
    <t>Արագակար</t>
  </si>
  <si>
    <t>Սոսինձ</t>
  </si>
  <si>
    <t xml:space="preserve">Թուղթ սև </t>
  </si>
  <si>
    <t>Ֆայլ</t>
  </si>
  <si>
    <t>Ռետին</t>
  </si>
  <si>
    <t xml:space="preserve">                                                                 Գրասենյակային ապրանքներ.</t>
  </si>
  <si>
    <t>ՄԱՍ 1   ԱՊՐԱՆՔՆԵՐ</t>
  </si>
  <si>
    <t>Չափման միավորը</t>
  </si>
  <si>
    <t>Քանակը</t>
  </si>
  <si>
    <t>Գնման առարկայի անվանումը</t>
  </si>
  <si>
    <t>Ամսագրերի բաժանորդագրություն</t>
  </si>
  <si>
    <t>Հոդվածը</t>
  </si>
  <si>
    <t>Անվանումը</t>
  </si>
  <si>
    <t>Գնման  ձև   (ընթացակարգը)</t>
  </si>
  <si>
    <t>Ընդամենը ծախսերը (դրամ)</t>
  </si>
  <si>
    <t>Գեղարվեստական գրականություն</t>
  </si>
  <si>
    <t>Միջանցիկ կոդը՝ ըստ CPV դասակարգման</t>
  </si>
  <si>
    <t xml:space="preserve">   Տնօրեն՝                                            Հ. Կարապետյան</t>
  </si>
  <si>
    <t>Թուղթ A4</t>
  </si>
  <si>
    <t>Հակահրդեհային միջոցների ձեռք բերում և լիցքավորում</t>
  </si>
  <si>
    <t>Թերթեր և ամսագրեր</t>
  </si>
  <si>
    <t>արտադրատնտեսական գույք</t>
  </si>
  <si>
    <t>39130000</t>
  </si>
  <si>
    <t>Գլխ. հաշվ.                                           Գ. Պողոսյան</t>
  </si>
  <si>
    <t>Միավորի գինը</t>
  </si>
  <si>
    <t>Հաստատում եմ</t>
  </si>
  <si>
    <t>Միջոցառումների կազմակերպում</t>
  </si>
  <si>
    <t>էմուլսիա</t>
  </si>
  <si>
    <t>Ըստ բյուջետային ծախսերի գերատեսչական դասակարգման)</t>
  </si>
  <si>
    <t xml:space="preserve">Պատվիրատուն՝   &lt;&lt; Ա. Իսահակյանի անվան ԿԳ &gt;&gt; ՀՈԱԿ
                                                                                                                            </t>
  </si>
  <si>
    <t xml:space="preserve">Բաժին   08   խումբ   02    դաս   01  </t>
  </si>
  <si>
    <t>Տնօրեն՝</t>
  </si>
  <si>
    <t>Հ.Կարապետյան</t>
  </si>
  <si>
    <t xml:space="preserve">  Երևանի Քաղաքապետարանի  &lt;&lt;Ա. Իսահակյանի անվան ԿԳ&gt;&gt; ՀՈԱԿ-ի  2018 թվականի պետբյուջեի միջոցներով նախատեսվող գնումների պլան</t>
  </si>
  <si>
    <t>Ծրար</t>
  </si>
  <si>
    <t>Ամրակ</t>
  </si>
  <si>
    <t>Բացիկ</t>
  </si>
  <si>
    <t>Ապակարիչ</t>
  </si>
  <si>
    <t>Կնիքի թանաք</t>
  </si>
  <si>
    <t>Լամինացիոն թաղանթ</t>
  </si>
  <si>
    <t>Դակիչ</t>
  </si>
  <si>
    <t>Գրիչ գնդիկավոր</t>
  </si>
  <si>
    <t>Օրացույցի տակդիր</t>
  </si>
  <si>
    <t>Գրչատուփ</t>
  </si>
  <si>
    <t xml:space="preserve">Գրիչ գելային </t>
  </si>
  <si>
    <t>Էջանիշ</t>
  </si>
  <si>
    <t>փուփ</t>
  </si>
  <si>
    <t>մարկեր</t>
  </si>
  <si>
    <t>Թանաքի բարձիկ</t>
  </si>
  <si>
    <t>Քանոն</t>
  </si>
  <si>
    <t>Դանակ գրասենյակային</t>
  </si>
  <si>
    <t>Ուղերձի թղթապանակ</t>
  </si>
  <si>
    <t>Լազերային սկավառակ         (CD և DVD)</t>
  </si>
  <si>
    <t>Դիսպենսեր թղթի</t>
  </si>
  <si>
    <t>Անջատիչ</t>
  </si>
  <si>
    <t>Կոթառ</t>
  </si>
  <si>
    <t>Աղբաման</t>
  </si>
  <si>
    <t>Աղբի պարկ</t>
  </si>
  <si>
    <t>Հոտազերծիչ</t>
  </si>
  <si>
    <t>Զուգարանի խոզանակ</t>
  </si>
  <si>
    <t>Մալուխ</t>
  </si>
  <si>
    <t>մ</t>
  </si>
  <si>
    <t xml:space="preserve">Թել կապելու </t>
  </si>
  <si>
    <t>Խրոց</t>
  </si>
  <si>
    <t>Մոպի պահուստ</t>
  </si>
  <si>
    <t>Մկրատ</t>
  </si>
  <si>
    <t>ինտերնետի վճար</t>
  </si>
  <si>
    <t>ՄԱ</t>
  </si>
  <si>
    <t>Գազասպառման համակարգի տեխնիկական սպասարկում, շարժիչների նորոգում</t>
  </si>
  <si>
    <r>
      <t>Ըստ բյուջետային ծախսերի գործառնական դասակարգման</t>
    </r>
    <r>
      <rPr>
        <i/>
        <sz val="10"/>
        <color indexed="8"/>
        <rFont val="Arial Armenian"/>
        <family val="2"/>
      </rPr>
      <t>)</t>
    </r>
  </si>
  <si>
    <t>Վարդակ</t>
  </si>
  <si>
    <t>Ծրագրային սպասարկման ծախսեր</t>
  </si>
  <si>
    <t>էլեկտրոնային ստորագրության հավաստ. ծառայություններ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</si>
</sst>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0.0"/>
    <numFmt numFmtId="166" formatCode="0.0;[Red]0.0"/>
    <numFmt numFmtId="167" formatCode="0;[Red]0"/>
    <numFmt numFmtId="168" formatCode="0.00;[Red]0.00"/>
  </numFmts>
  <fonts count="19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Arial Unicode"/>
      <family val="2"/>
    </font>
    <font>
      <b/>
      <sz val="12"/>
      <name val="Arial LatArm"/>
      <family val="2"/>
    </font>
    <font>
      <sz val="10"/>
      <color indexed="8"/>
      <name val="MS Sans Serif"/>
      <family val="2"/>
      <charset val="204"/>
    </font>
    <font>
      <sz val="11"/>
      <name val="Arial LatArm"/>
      <family val="2"/>
    </font>
    <font>
      <b/>
      <sz val="11"/>
      <name val="Arial LatArm"/>
      <family val="2"/>
    </font>
    <font>
      <sz val="10"/>
      <name val="Arial LatArm"/>
      <family val="2"/>
    </font>
    <font>
      <sz val="12"/>
      <name val="Arial Unicode"/>
      <family val="2"/>
    </font>
    <font>
      <sz val="14"/>
      <name val="Arial Unicode"/>
      <family val="2"/>
    </font>
    <font>
      <sz val="16"/>
      <name val="Arial Unicode"/>
      <family val="2"/>
    </font>
    <font>
      <sz val="12"/>
      <name val="Arial"/>
      <family val="2"/>
      <charset val="204"/>
    </font>
    <font>
      <sz val="14"/>
      <name val="Arial LatArm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 Unicode"/>
      <family val="2"/>
      <charset val="204"/>
    </font>
    <font>
      <i/>
      <sz val="10"/>
      <color indexed="8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2" fillId="0" borderId="0" xfId="1" applyFont="1"/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Border="1"/>
    <xf numFmtId="165" fontId="3" fillId="0" borderId="1" xfId="1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wrapText="1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/>
    </xf>
    <xf numFmtId="167" fontId="6" fillId="0" borderId="1" xfId="1" applyNumberFormat="1" applyFont="1" applyBorder="1" applyAlignment="1">
      <alignment horizontal="center" vertical="center"/>
    </xf>
    <xf numFmtId="168" fontId="7" fillId="0" borderId="1" xfId="1" applyNumberFormat="1" applyFont="1" applyBorder="1" applyAlignment="1">
      <alignment horizontal="center" vertical="center"/>
    </xf>
    <xf numFmtId="166" fontId="7" fillId="0" borderId="1" xfId="1" applyNumberFormat="1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wrapText="1"/>
    </xf>
    <xf numFmtId="167" fontId="3" fillId="0" borderId="1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/>
    <xf numFmtId="164" fontId="2" fillId="0" borderId="0" xfId="1" applyNumberFormat="1" applyFont="1" applyAlignment="1">
      <alignment horizontal="right"/>
    </xf>
    <xf numFmtId="1" fontId="5" fillId="2" borderId="1" xfId="2" applyNumberFormat="1" applyFont="1" applyFill="1" applyBorder="1" applyAlignment="1">
      <alignment horizontal="center"/>
    </xf>
    <xf numFmtId="1" fontId="9" fillId="0" borderId="0" xfId="1" applyNumberFormat="1" applyFont="1" applyAlignment="1">
      <alignment horizontal="center"/>
    </xf>
    <xf numFmtId="1" fontId="2" fillId="0" borderId="0" xfId="1" applyNumberFormat="1" applyFont="1"/>
    <xf numFmtId="1" fontId="9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center"/>
    </xf>
    <xf numFmtId="1" fontId="6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 vertical="center"/>
    </xf>
    <xf numFmtId="1" fontId="5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 vertical="center"/>
    </xf>
    <xf numFmtId="1" fontId="3" fillId="0" borderId="4" xfId="1" applyNumberFormat="1" applyFont="1" applyBorder="1" applyAlignment="1">
      <alignment horizontal="center" vertical="center"/>
    </xf>
    <xf numFmtId="1" fontId="7" fillId="0" borderId="4" xfId="1" applyNumberFormat="1" applyFont="1" applyBorder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1" fontId="6" fillId="2" borderId="4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" fontId="5" fillId="0" borderId="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" fontId="5" fillId="0" borderId="0" xfId="1" applyNumberFormat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vertical="center"/>
    </xf>
    <xf numFmtId="1" fontId="5" fillId="0" borderId="0" xfId="1" applyNumberFormat="1" applyFont="1" applyAlignment="1">
      <alignment horizontal="center" vertical="center"/>
    </xf>
    <xf numFmtId="1" fontId="11" fillId="0" borderId="1" xfId="1" applyNumberFormat="1" applyFont="1" applyBorder="1" applyAlignment="1">
      <alignment vertical="center" wrapText="1"/>
    </xf>
    <xf numFmtId="0" fontId="13" fillId="0" borderId="0" xfId="1" applyFont="1" applyAlignment="1">
      <alignment horizontal="center"/>
    </xf>
    <xf numFmtId="1" fontId="11" fillId="0" borderId="1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1" fontId="11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/>
    <xf numFmtId="0" fontId="14" fillId="2" borderId="1" xfId="1" applyFont="1" applyFill="1" applyBorder="1" applyAlignment="1">
      <alignment horizontal="center" vertical="center" wrapText="1"/>
    </xf>
    <xf numFmtId="1" fontId="14" fillId="2" borderId="4" xfId="1" applyNumberFormat="1" applyFont="1" applyFill="1" applyBorder="1" applyAlignment="1">
      <alignment horizontal="center" vertical="center" wrapText="1"/>
    </xf>
    <xf numFmtId="167" fontId="15" fillId="0" borderId="1" xfId="1" applyNumberFormat="1" applyFont="1" applyBorder="1" applyAlignment="1">
      <alignment horizontal="center" vertical="center"/>
    </xf>
    <xf numFmtId="1" fontId="15" fillId="0" borderId="4" xfId="1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top" wrapText="1"/>
    </xf>
    <xf numFmtId="0" fontId="14" fillId="2" borderId="2" xfId="2" applyFont="1" applyFill="1" applyBorder="1" applyAlignment="1">
      <alignment horizontal="center" vertical="top" wrapText="1"/>
    </xf>
    <xf numFmtId="1" fontId="13" fillId="2" borderId="1" xfId="2" applyNumberFormat="1" applyFont="1" applyFill="1" applyBorder="1" applyAlignment="1">
      <alignment horizontal="center"/>
    </xf>
    <xf numFmtId="0" fontId="14" fillId="2" borderId="2" xfId="2" applyFont="1" applyFill="1" applyBorder="1" applyAlignment="1">
      <alignment horizontal="center" wrapText="1"/>
    </xf>
    <xf numFmtId="166" fontId="16" fillId="0" borderId="1" xfId="1" applyNumberFormat="1" applyFont="1" applyBorder="1" applyAlignment="1">
      <alignment horizontal="center" vertical="center"/>
    </xf>
    <xf numFmtId="1" fontId="16" fillId="0" borderId="4" xfId="1" applyNumberFormat="1" applyFont="1" applyFill="1" applyBorder="1" applyAlignment="1">
      <alignment horizontal="center" vertical="center"/>
    </xf>
    <xf numFmtId="165" fontId="15" fillId="2" borderId="1" xfId="1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wrapText="1"/>
    </xf>
    <xf numFmtId="1" fontId="16" fillId="0" borderId="4" xfId="1" applyNumberFormat="1" applyFont="1" applyBorder="1" applyAlignment="1">
      <alignment horizontal="center" vertical="center"/>
    </xf>
    <xf numFmtId="168" fontId="16" fillId="0" borderId="1" xfId="1" applyNumberFormat="1" applyFont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5" fillId="2" borderId="2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17" fillId="0" borderId="4" xfId="0" applyFont="1" applyBorder="1"/>
    <xf numFmtId="0" fontId="5" fillId="2" borderId="2" xfId="2" applyFont="1" applyFill="1" applyBorder="1" applyAlignment="1">
      <alignment horizontal="center" vertical="center" wrapText="1"/>
    </xf>
    <xf numFmtId="165" fontId="15" fillId="3" borderId="1" xfId="1" applyNumberFormat="1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1" fontId="13" fillId="3" borderId="1" xfId="2" applyNumberFormat="1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1" fontId="11" fillId="0" borderId="1" xfId="1" applyNumberFormat="1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13" fillId="3" borderId="4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9" fillId="0" borderId="0" xfId="1" applyFont="1" applyAlignment="1">
      <alignment horizontal="right"/>
    </xf>
    <xf numFmtId="0" fontId="14" fillId="2" borderId="4" xfId="1" applyFont="1" applyFill="1" applyBorder="1" applyAlignment="1">
      <alignment horizontal="left" vertical="center" wrapText="1"/>
    </xf>
    <xf numFmtId="0" fontId="14" fillId="2" borderId="3" xfId="1" applyFont="1" applyFill="1" applyBorder="1" applyAlignment="1">
      <alignment horizontal="left" vertical="center" wrapText="1"/>
    </xf>
    <xf numFmtId="0" fontId="14" fillId="2" borderId="2" xfId="1" applyFont="1" applyFill="1" applyBorder="1" applyAlignment="1">
      <alignment horizontal="left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1" fontId="10" fillId="0" borderId="0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56"/>
  <sheetViews>
    <sheetView tabSelected="1" view="pageBreakPreview" topLeftCell="A118" zoomScale="85" zoomScaleSheetLayoutView="85" workbookViewId="0">
      <selection activeCell="I121" sqref="I121"/>
    </sheetView>
  </sheetViews>
  <sheetFormatPr defaultRowHeight="14.25"/>
  <cols>
    <col min="1" max="1" width="11.85546875" style="3" customWidth="1"/>
    <col min="2" max="2" width="17.85546875" style="23" customWidth="1"/>
    <col min="3" max="3" width="9.140625" style="1"/>
    <col min="4" max="4" width="18.140625" style="1" customWidth="1"/>
    <col min="5" max="5" width="10.7109375" style="1" customWidth="1"/>
    <col min="6" max="6" width="19.42578125" style="1" customWidth="1"/>
    <col min="7" max="8" width="13.42578125" style="3" customWidth="1"/>
    <col min="9" max="9" width="13.42578125" style="23" customWidth="1"/>
    <col min="10" max="10" width="15.42578125" style="3" customWidth="1"/>
    <col min="11" max="11" width="28.7109375" style="2" customWidth="1"/>
    <col min="12" max="16384" width="9.140625" style="1"/>
  </cols>
  <sheetData>
    <row r="2" spans="1:11" ht="15" customHeight="1">
      <c r="C2" s="17"/>
      <c r="D2" s="17"/>
      <c r="E2" s="17"/>
      <c r="F2" s="17"/>
      <c r="G2" s="16"/>
      <c r="H2" s="16" t="s">
        <v>85</v>
      </c>
      <c r="I2" s="20"/>
      <c r="J2" s="1"/>
      <c r="K2" s="1"/>
    </row>
    <row r="3" spans="1:11" ht="18">
      <c r="C3" s="17"/>
      <c r="D3" s="17"/>
      <c r="E3" s="17"/>
      <c r="F3" s="17"/>
      <c r="G3" s="131"/>
      <c r="H3" s="131"/>
      <c r="I3" s="131"/>
      <c r="J3" s="131"/>
      <c r="K3" s="1"/>
    </row>
    <row r="4" spans="1:11" ht="17.25" customHeight="1">
      <c r="C4" s="17"/>
      <c r="D4" s="17"/>
      <c r="E4" s="17"/>
      <c r="F4" s="17"/>
      <c r="G4" s="80"/>
      <c r="H4" s="80"/>
      <c r="I4" s="22"/>
      <c r="J4" s="1"/>
      <c r="K4" s="1"/>
    </row>
    <row r="5" spans="1:11" ht="18">
      <c r="C5" s="17"/>
      <c r="D5" s="17"/>
      <c r="E5" s="17"/>
      <c r="F5" s="17" t="s">
        <v>91</v>
      </c>
      <c r="G5" s="138" t="s">
        <v>92</v>
      </c>
      <c r="H5" s="138"/>
      <c r="I5" s="138"/>
      <c r="J5" s="138"/>
    </row>
    <row r="6" spans="1:11" ht="18" customHeight="1">
      <c r="C6" s="17"/>
      <c r="D6" s="17"/>
      <c r="E6" s="17"/>
      <c r="F6" s="17"/>
      <c r="G6" s="131"/>
      <c r="H6" s="131"/>
      <c r="I6" s="131"/>
      <c r="J6" s="131"/>
      <c r="K6" s="1"/>
    </row>
    <row r="7" spans="1:11" ht="18">
      <c r="C7" s="17"/>
      <c r="D7" s="17"/>
      <c r="E7" s="17"/>
      <c r="F7" s="17"/>
      <c r="G7" s="80"/>
      <c r="H7" s="80"/>
      <c r="I7" s="22"/>
      <c r="J7" s="1"/>
      <c r="K7" s="1"/>
    </row>
    <row r="8" spans="1:11" ht="60" customHeight="1">
      <c r="A8" s="139" t="s">
        <v>93</v>
      </c>
      <c r="B8" s="139"/>
      <c r="C8" s="139"/>
      <c r="D8" s="139"/>
      <c r="E8" s="139"/>
      <c r="F8" s="139"/>
      <c r="G8" s="139"/>
      <c r="H8" s="139"/>
      <c r="I8" s="139"/>
      <c r="J8" s="139"/>
      <c r="K8" s="1"/>
    </row>
    <row r="9" spans="1:11" ht="18">
      <c r="C9" s="17"/>
      <c r="D9" s="17"/>
      <c r="E9" s="17"/>
      <c r="F9" s="17"/>
      <c r="G9" s="80"/>
      <c r="H9" s="80"/>
      <c r="I9" s="22"/>
      <c r="J9" s="1"/>
      <c r="K9" s="1"/>
    </row>
    <row r="10" spans="1:11" ht="18">
      <c r="A10" s="140" t="s">
        <v>89</v>
      </c>
      <c r="B10" s="141"/>
      <c r="C10" s="141"/>
      <c r="D10" s="141"/>
      <c r="E10" s="141"/>
      <c r="F10" s="141"/>
      <c r="G10" s="142"/>
      <c r="H10" s="80"/>
      <c r="I10" s="22"/>
      <c r="J10" s="1"/>
      <c r="K10" s="1"/>
    </row>
    <row r="11" spans="1:11" ht="18">
      <c r="A11" s="143" t="s">
        <v>88</v>
      </c>
      <c r="B11" s="144"/>
      <c r="C11" s="144"/>
      <c r="D11" s="144"/>
      <c r="E11" s="144"/>
      <c r="F11" s="144"/>
      <c r="G11" s="145"/>
      <c r="H11" s="80"/>
      <c r="I11" s="22"/>
      <c r="J11" s="1"/>
      <c r="K11" s="1"/>
    </row>
    <row r="12" spans="1:11" ht="18">
      <c r="A12" s="83" t="s">
        <v>90</v>
      </c>
      <c r="B12" s="84"/>
      <c r="C12" s="84"/>
      <c r="D12" s="84"/>
      <c r="E12" s="84"/>
      <c r="F12" s="84"/>
      <c r="G12" s="85"/>
      <c r="H12" s="80"/>
      <c r="I12" s="22"/>
      <c r="J12" s="1"/>
      <c r="K12" s="1"/>
    </row>
    <row r="13" spans="1:11" ht="18">
      <c r="A13" s="86" t="s">
        <v>129</v>
      </c>
      <c r="B13" s="84"/>
      <c r="C13" s="84"/>
      <c r="D13" s="84"/>
      <c r="E13" s="84"/>
      <c r="F13" s="84"/>
      <c r="G13" s="85"/>
      <c r="H13" s="80"/>
      <c r="I13" s="22"/>
      <c r="J13" s="1"/>
      <c r="K13" s="1"/>
    </row>
    <row r="14" spans="1:11" ht="17.25" customHeight="1">
      <c r="C14" s="17"/>
      <c r="D14" s="17"/>
      <c r="E14" s="17"/>
      <c r="F14" s="17"/>
      <c r="G14" s="80"/>
      <c r="H14" s="80"/>
      <c r="I14" s="22"/>
      <c r="J14" s="1"/>
      <c r="K14" s="1"/>
    </row>
    <row r="15" spans="1:11" ht="15" customHeight="1">
      <c r="A15" s="105" t="s">
        <v>71</v>
      </c>
      <c r="B15" s="106" t="s">
        <v>69</v>
      </c>
      <c r="C15" s="106"/>
      <c r="D15" s="106"/>
      <c r="E15" s="106"/>
      <c r="F15" s="96" t="s">
        <v>73</v>
      </c>
      <c r="G15" s="96" t="s">
        <v>67</v>
      </c>
      <c r="H15" s="96" t="s">
        <v>84</v>
      </c>
      <c r="I15" s="97" t="s">
        <v>74</v>
      </c>
      <c r="J15" s="96" t="s">
        <v>68</v>
      </c>
    </row>
    <row r="16" spans="1:11" ht="123.75" customHeight="1">
      <c r="A16" s="105"/>
      <c r="B16" s="45" t="s">
        <v>76</v>
      </c>
      <c r="C16" s="105" t="s">
        <v>72</v>
      </c>
      <c r="D16" s="105"/>
      <c r="E16" s="105"/>
      <c r="F16" s="96"/>
      <c r="G16" s="96"/>
      <c r="H16" s="96"/>
      <c r="I16" s="97"/>
      <c r="J16" s="96"/>
    </row>
    <row r="17" spans="1:11" ht="18" customHeight="1">
      <c r="A17" s="46"/>
      <c r="B17" s="47">
        <v>1</v>
      </c>
      <c r="C17" s="105">
        <v>2</v>
      </c>
      <c r="D17" s="105"/>
      <c r="E17" s="105"/>
      <c r="F17" s="48">
        <v>3</v>
      </c>
      <c r="G17" s="48">
        <v>4</v>
      </c>
      <c r="H17" s="48">
        <v>5</v>
      </c>
      <c r="I17" s="49">
        <v>6</v>
      </c>
      <c r="J17" s="48">
        <v>7</v>
      </c>
    </row>
    <row r="18" spans="1:11" ht="22.5" customHeight="1">
      <c r="A18" s="132" t="s">
        <v>66</v>
      </c>
      <c r="B18" s="133"/>
      <c r="C18" s="133"/>
      <c r="D18" s="133"/>
      <c r="E18" s="134"/>
      <c r="F18" s="50"/>
      <c r="G18" s="51"/>
      <c r="H18" s="51"/>
      <c r="I18" s="52">
        <f>I19+I62+I65+I101</f>
        <v>8211100</v>
      </c>
      <c r="J18" s="51"/>
    </row>
    <row r="19" spans="1:11" s="4" customFormat="1" ht="35.25" customHeight="1">
      <c r="A19" s="53">
        <v>1</v>
      </c>
      <c r="B19" s="54"/>
      <c r="C19" s="135" t="s">
        <v>65</v>
      </c>
      <c r="D19" s="136"/>
      <c r="E19" s="137"/>
      <c r="F19" s="55"/>
      <c r="G19" s="56"/>
      <c r="H19" s="57"/>
      <c r="I19" s="58">
        <f>SUM(I20:I61)</f>
        <v>990000</v>
      </c>
      <c r="J19" s="59"/>
      <c r="K19" s="2"/>
    </row>
    <row r="20" spans="1:11" s="4" customFormat="1" ht="24" customHeight="1">
      <c r="A20" s="60">
        <v>1.1000000000000001</v>
      </c>
      <c r="B20" s="61">
        <v>30197630</v>
      </c>
      <c r="C20" s="122" t="s">
        <v>78</v>
      </c>
      <c r="D20" s="123"/>
      <c r="E20" s="124"/>
      <c r="F20" s="88" t="s">
        <v>127</v>
      </c>
      <c r="G20" s="89" t="s">
        <v>42</v>
      </c>
      <c r="H20" s="90">
        <v>1700</v>
      </c>
      <c r="I20" s="91">
        <f>H20*J20</f>
        <v>136000</v>
      </c>
      <c r="J20" s="65">
        <v>80</v>
      </c>
      <c r="K20" s="2"/>
    </row>
    <row r="21" spans="1:11" s="4" customFormat="1" ht="25.5" customHeight="1">
      <c r="A21" s="60">
        <v>1.2</v>
      </c>
      <c r="B21" s="66">
        <v>30192100</v>
      </c>
      <c r="C21" s="125" t="s">
        <v>64</v>
      </c>
      <c r="D21" s="126"/>
      <c r="E21" s="127"/>
      <c r="F21" s="62" t="s">
        <v>127</v>
      </c>
      <c r="G21" s="63" t="s">
        <v>2</v>
      </c>
      <c r="H21" s="64">
        <v>100</v>
      </c>
      <c r="I21" s="91">
        <f>H21*J21</f>
        <v>2500</v>
      </c>
      <c r="J21" s="65">
        <v>25</v>
      </c>
      <c r="K21" s="2"/>
    </row>
    <row r="22" spans="1:11" s="4" customFormat="1" ht="24" customHeight="1">
      <c r="A22" s="60">
        <v>1.3</v>
      </c>
      <c r="B22" s="66">
        <v>39264000</v>
      </c>
      <c r="C22" s="108" t="s">
        <v>63</v>
      </c>
      <c r="D22" s="109"/>
      <c r="E22" s="110"/>
      <c r="F22" s="62" t="s">
        <v>127</v>
      </c>
      <c r="G22" s="63" t="s">
        <v>2</v>
      </c>
      <c r="H22" s="64">
        <f t="shared" ref="H22:H47" si="0">I22/J22</f>
        <v>10</v>
      </c>
      <c r="I22" s="58">
        <v>20000</v>
      </c>
      <c r="J22" s="65">
        <v>2000</v>
      </c>
      <c r="K22" s="2"/>
    </row>
    <row r="23" spans="1:11" s="4" customFormat="1" ht="26.25" customHeight="1">
      <c r="A23" s="60">
        <v>1.4</v>
      </c>
      <c r="B23" s="66">
        <v>22991000</v>
      </c>
      <c r="C23" s="108" t="s">
        <v>62</v>
      </c>
      <c r="D23" s="109"/>
      <c r="E23" s="110"/>
      <c r="F23" s="62" t="s">
        <v>127</v>
      </c>
      <c r="G23" s="63" t="s">
        <v>42</v>
      </c>
      <c r="H23" s="64">
        <v>500</v>
      </c>
      <c r="I23" s="58">
        <f>J23*H23</f>
        <v>2500</v>
      </c>
      <c r="J23" s="65">
        <v>5</v>
      </c>
      <c r="K23" s="2"/>
    </row>
    <row r="24" spans="1:11" s="4" customFormat="1" ht="23.25" customHeight="1">
      <c r="A24" s="60">
        <v>1.5</v>
      </c>
      <c r="B24" s="66">
        <v>24910000</v>
      </c>
      <c r="C24" s="108" t="s">
        <v>61</v>
      </c>
      <c r="D24" s="109"/>
      <c r="E24" s="110"/>
      <c r="F24" s="62" t="s">
        <v>127</v>
      </c>
      <c r="G24" s="63" t="s">
        <v>2</v>
      </c>
      <c r="H24" s="64">
        <f t="shared" si="0"/>
        <v>200</v>
      </c>
      <c r="I24" s="58">
        <v>70000</v>
      </c>
      <c r="J24" s="65">
        <v>350</v>
      </c>
      <c r="K24" s="2"/>
    </row>
    <row r="25" spans="1:11" s="4" customFormat="1" ht="24.75" customHeight="1">
      <c r="A25" s="60">
        <v>1.6</v>
      </c>
      <c r="B25" s="61">
        <v>22851000</v>
      </c>
      <c r="C25" s="128" t="s">
        <v>60</v>
      </c>
      <c r="D25" s="129"/>
      <c r="E25" s="130"/>
      <c r="F25" s="88" t="s">
        <v>127</v>
      </c>
      <c r="G25" s="89" t="s">
        <v>2</v>
      </c>
      <c r="H25" s="90">
        <v>100</v>
      </c>
      <c r="I25" s="91">
        <f>H25*J25</f>
        <v>17700</v>
      </c>
      <c r="J25" s="65">
        <v>177</v>
      </c>
      <c r="K25" s="2"/>
    </row>
    <row r="26" spans="1:11" s="4" customFormat="1" ht="25.5" customHeight="1">
      <c r="A26" s="60">
        <v>1.7</v>
      </c>
      <c r="B26" s="66">
        <v>30192160</v>
      </c>
      <c r="C26" s="108" t="s">
        <v>59</v>
      </c>
      <c r="D26" s="109"/>
      <c r="E26" s="110"/>
      <c r="F26" s="62" t="s">
        <v>127</v>
      </c>
      <c r="G26" s="63" t="s">
        <v>2</v>
      </c>
      <c r="H26" s="64">
        <v>350</v>
      </c>
      <c r="I26" s="58">
        <f>J26*H26</f>
        <v>28000</v>
      </c>
      <c r="J26" s="65">
        <v>80</v>
      </c>
      <c r="K26" s="2"/>
    </row>
    <row r="27" spans="1:11" s="4" customFormat="1" ht="26.25" customHeight="1">
      <c r="A27" s="60">
        <v>1.8</v>
      </c>
      <c r="B27" s="66">
        <v>30192122</v>
      </c>
      <c r="C27" s="108" t="s">
        <v>58</v>
      </c>
      <c r="D27" s="109"/>
      <c r="E27" s="110"/>
      <c r="F27" s="62" t="s">
        <v>127</v>
      </c>
      <c r="G27" s="63" t="s">
        <v>2</v>
      </c>
      <c r="H27" s="64">
        <v>50</v>
      </c>
      <c r="I27" s="58">
        <f>H27*J27</f>
        <v>32700</v>
      </c>
      <c r="J27" s="65">
        <v>654</v>
      </c>
      <c r="K27" s="2"/>
    </row>
    <row r="28" spans="1:11" s="4" customFormat="1" ht="26.25" customHeight="1">
      <c r="A28" s="60">
        <v>1.9</v>
      </c>
      <c r="B28" s="66">
        <v>30192121</v>
      </c>
      <c r="C28" s="108" t="s">
        <v>101</v>
      </c>
      <c r="D28" s="109"/>
      <c r="E28" s="110"/>
      <c r="F28" s="62" t="s">
        <v>127</v>
      </c>
      <c r="G28" s="63" t="s">
        <v>2</v>
      </c>
      <c r="H28" s="82">
        <v>70</v>
      </c>
      <c r="I28" s="58">
        <f>H28*J28</f>
        <v>3500</v>
      </c>
      <c r="J28" s="65">
        <v>50</v>
      </c>
      <c r="K28" s="2"/>
    </row>
    <row r="29" spans="1:11" s="4" customFormat="1" ht="28.5" customHeight="1">
      <c r="A29" s="67">
        <v>1.1000000000000001</v>
      </c>
      <c r="B29" s="66">
        <v>30192130</v>
      </c>
      <c r="C29" s="108" t="s">
        <v>57</v>
      </c>
      <c r="D29" s="109"/>
      <c r="E29" s="110"/>
      <c r="F29" s="62" t="s">
        <v>127</v>
      </c>
      <c r="G29" s="63" t="s">
        <v>2</v>
      </c>
      <c r="H29" s="64">
        <f t="shared" si="0"/>
        <v>40</v>
      </c>
      <c r="I29" s="58">
        <v>6400</v>
      </c>
      <c r="J29" s="65">
        <v>160</v>
      </c>
      <c r="K29" s="2"/>
    </row>
    <row r="30" spans="1:11" s="4" customFormat="1" ht="29.25" customHeight="1">
      <c r="A30" s="67">
        <v>1.1100000000000001</v>
      </c>
      <c r="B30" s="61">
        <v>39263200</v>
      </c>
      <c r="C30" s="108" t="s">
        <v>56</v>
      </c>
      <c r="D30" s="109"/>
      <c r="E30" s="110"/>
      <c r="F30" s="62" t="s">
        <v>127</v>
      </c>
      <c r="G30" s="63" t="s">
        <v>2</v>
      </c>
      <c r="H30" s="64">
        <v>800</v>
      </c>
      <c r="I30" s="58">
        <f>H30*J30</f>
        <v>6400</v>
      </c>
      <c r="J30" s="65">
        <v>8</v>
      </c>
      <c r="K30" s="1"/>
    </row>
    <row r="31" spans="1:11" s="4" customFormat="1" ht="23.25" customHeight="1">
      <c r="A31" s="67">
        <v>1.1200000000000001</v>
      </c>
      <c r="B31" s="66">
        <v>22813000</v>
      </c>
      <c r="C31" s="108" t="s">
        <v>55</v>
      </c>
      <c r="D31" s="109"/>
      <c r="E31" s="110"/>
      <c r="F31" s="62" t="s">
        <v>127</v>
      </c>
      <c r="G31" s="63" t="s">
        <v>2</v>
      </c>
      <c r="H31" s="64">
        <v>1000</v>
      </c>
      <c r="I31" s="58">
        <f>H31*J31</f>
        <v>30000</v>
      </c>
      <c r="J31" s="65">
        <v>30</v>
      </c>
      <c r="K31" s="1"/>
    </row>
    <row r="32" spans="1:11" s="4" customFormat="1" ht="26.25" customHeight="1">
      <c r="A32" s="67">
        <v>1.1299999999999999</v>
      </c>
      <c r="B32" s="66">
        <v>22852000</v>
      </c>
      <c r="C32" s="108" t="s">
        <v>54</v>
      </c>
      <c r="D32" s="109"/>
      <c r="E32" s="110"/>
      <c r="F32" s="62" t="s">
        <v>127</v>
      </c>
      <c r="G32" s="63" t="s">
        <v>2</v>
      </c>
      <c r="H32" s="64">
        <f t="shared" si="0"/>
        <v>100</v>
      </c>
      <c r="I32" s="58">
        <v>6600</v>
      </c>
      <c r="J32" s="65">
        <v>66</v>
      </c>
      <c r="K32" s="1"/>
    </row>
    <row r="33" spans="1:11" s="4" customFormat="1" ht="21.75" customHeight="1">
      <c r="A33" s="67">
        <v>1.1399999999999999</v>
      </c>
      <c r="B33" s="66">
        <v>44424200</v>
      </c>
      <c r="C33" s="108" t="s">
        <v>53</v>
      </c>
      <c r="D33" s="109"/>
      <c r="E33" s="110"/>
      <c r="F33" s="62" t="s">
        <v>127</v>
      </c>
      <c r="G33" s="63" t="s">
        <v>2</v>
      </c>
      <c r="H33" s="64">
        <f t="shared" si="0"/>
        <v>100</v>
      </c>
      <c r="I33" s="58">
        <v>4000</v>
      </c>
      <c r="J33" s="65">
        <v>40</v>
      </c>
      <c r="K33" s="1"/>
    </row>
    <row r="34" spans="1:11" s="4" customFormat="1" ht="24" customHeight="1">
      <c r="A34" s="67">
        <v>1.1499999999999999</v>
      </c>
      <c r="B34" s="66">
        <v>30197340</v>
      </c>
      <c r="C34" s="108" t="s">
        <v>97</v>
      </c>
      <c r="D34" s="109"/>
      <c r="E34" s="110"/>
      <c r="F34" s="62" t="s">
        <v>127</v>
      </c>
      <c r="G34" s="63" t="s">
        <v>2</v>
      </c>
      <c r="H34" s="64">
        <v>250</v>
      </c>
      <c r="I34" s="58">
        <f>H34*J34</f>
        <v>1250</v>
      </c>
      <c r="J34" s="65">
        <v>5</v>
      </c>
      <c r="K34" s="1"/>
    </row>
    <row r="35" spans="1:11" s="4" customFormat="1" ht="22.5" customHeight="1">
      <c r="A35" s="67">
        <v>1.1599999999999999</v>
      </c>
      <c r="B35" s="66">
        <v>43230000</v>
      </c>
      <c r="C35" s="122" t="s">
        <v>95</v>
      </c>
      <c r="D35" s="123"/>
      <c r="E35" s="124"/>
      <c r="F35" s="88" t="s">
        <v>127</v>
      </c>
      <c r="G35" s="89" t="s">
        <v>42</v>
      </c>
      <c r="H35" s="90">
        <v>180</v>
      </c>
      <c r="I35" s="91">
        <v>7200</v>
      </c>
      <c r="J35" s="65">
        <v>40</v>
      </c>
      <c r="K35" s="1"/>
    </row>
    <row r="36" spans="1:11" s="4" customFormat="1" ht="24.75" customHeight="1">
      <c r="A36" s="67">
        <v>1.17</v>
      </c>
      <c r="B36" s="61">
        <v>30125110</v>
      </c>
      <c r="C36" s="125" t="s">
        <v>52</v>
      </c>
      <c r="D36" s="126"/>
      <c r="E36" s="127"/>
      <c r="F36" s="62" t="s">
        <v>127</v>
      </c>
      <c r="G36" s="63" t="s">
        <v>2</v>
      </c>
      <c r="H36" s="64">
        <v>3500</v>
      </c>
      <c r="I36" s="58">
        <f>H36*J36</f>
        <v>147000</v>
      </c>
      <c r="J36" s="65">
        <v>42</v>
      </c>
      <c r="K36" s="1"/>
    </row>
    <row r="37" spans="1:11" s="4" customFormat="1" ht="27.75" customHeight="1">
      <c r="A37" s="67">
        <v>1.18</v>
      </c>
      <c r="B37" s="66"/>
      <c r="C37" s="125" t="s">
        <v>51</v>
      </c>
      <c r="D37" s="126"/>
      <c r="E37" s="127"/>
      <c r="F37" s="62" t="s">
        <v>127</v>
      </c>
      <c r="G37" s="63" t="s">
        <v>2</v>
      </c>
      <c r="H37" s="64">
        <v>25</v>
      </c>
      <c r="I37" s="58">
        <f>H37*J37</f>
        <v>120000</v>
      </c>
      <c r="J37" s="65">
        <v>4800</v>
      </c>
      <c r="K37" s="1"/>
    </row>
    <row r="38" spans="1:11" s="4" customFormat="1" ht="21" customHeight="1">
      <c r="A38" s="67">
        <v>1.19</v>
      </c>
      <c r="B38" s="66"/>
      <c r="C38" s="125" t="s">
        <v>50</v>
      </c>
      <c r="D38" s="126"/>
      <c r="E38" s="127"/>
      <c r="F38" s="62" t="s">
        <v>127</v>
      </c>
      <c r="G38" s="63" t="s">
        <v>2</v>
      </c>
      <c r="H38" s="64">
        <v>10</v>
      </c>
      <c r="I38" s="58">
        <f>H38*J38</f>
        <v>150000</v>
      </c>
      <c r="J38" s="65">
        <v>15000</v>
      </c>
      <c r="K38" s="1"/>
    </row>
    <row r="39" spans="1:11" s="4" customFormat="1" ht="21" customHeight="1">
      <c r="A39" s="67">
        <v>1.2</v>
      </c>
      <c r="B39" s="66">
        <v>30197120</v>
      </c>
      <c r="C39" s="108" t="s">
        <v>49</v>
      </c>
      <c r="D39" s="109"/>
      <c r="E39" s="110"/>
      <c r="F39" s="62" t="s">
        <v>127</v>
      </c>
      <c r="G39" s="63" t="s">
        <v>42</v>
      </c>
      <c r="H39" s="64">
        <f t="shared" si="0"/>
        <v>350</v>
      </c>
      <c r="I39" s="58">
        <v>3500</v>
      </c>
      <c r="J39" s="65">
        <v>10</v>
      </c>
      <c r="K39" s="1"/>
    </row>
    <row r="40" spans="1:11" s="4" customFormat="1" ht="21" customHeight="1">
      <c r="A40" s="67">
        <v>1.21</v>
      </c>
      <c r="B40" s="66">
        <v>30192123</v>
      </c>
      <c r="C40" s="108" t="s">
        <v>48</v>
      </c>
      <c r="D40" s="109"/>
      <c r="E40" s="110"/>
      <c r="F40" s="62" t="s">
        <v>127</v>
      </c>
      <c r="G40" s="63" t="s">
        <v>42</v>
      </c>
      <c r="H40" s="64">
        <f t="shared" si="0"/>
        <v>500</v>
      </c>
      <c r="I40" s="58">
        <v>5000</v>
      </c>
      <c r="J40" s="65">
        <v>10</v>
      </c>
      <c r="K40" s="1"/>
    </row>
    <row r="41" spans="1:11" s="4" customFormat="1" ht="21" customHeight="1">
      <c r="A41" s="67">
        <v>1.22</v>
      </c>
      <c r="B41" s="66">
        <v>22852000</v>
      </c>
      <c r="C41" s="108" t="s">
        <v>47</v>
      </c>
      <c r="D41" s="109"/>
      <c r="E41" s="110"/>
      <c r="F41" s="62" t="s">
        <v>127</v>
      </c>
      <c r="G41" s="63" t="s">
        <v>2</v>
      </c>
      <c r="H41" s="64">
        <f t="shared" si="0"/>
        <v>1500</v>
      </c>
      <c r="I41" s="58">
        <v>4500</v>
      </c>
      <c r="J41" s="65">
        <v>3</v>
      </c>
      <c r="K41" s="1"/>
    </row>
    <row r="42" spans="1:11" s="4" customFormat="1" ht="21" customHeight="1">
      <c r="A42" s="67">
        <v>1.23</v>
      </c>
      <c r="B42" s="66">
        <v>30192133</v>
      </c>
      <c r="C42" s="108" t="s">
        <v>46</v>
      </c>
      <c r="D42" s="109"/>
      <c r="E42" s="110"/>
      <c r="F42" s="62" t="s">
        <v>127</v>
      </c>
      <c r="G42" s="63" t="s">
        <v>2</v>
      </c>
      <c r="H42" s="64">
        <f t="shared" si="0"/>
        <v>150</v>
      </c>
      <c r="I42" s="58">
        <v>3000</v>
      </c>
      <c r="J42" s="65">
        <v>20</v>
      </c>
      <c r="K42" s="1"/>
    </row>
    <row r="43" spans="1:11" s="4" customFormat="1" ht="21" customHeight="1">
      <c r="A43" s="67">
        <v>1.24</v>
      </c>
      <c r="B43" s="66">
        <v>22816300</v>
      </c>
      <c r="C43" s="108" t="s">
        <v>45</v>
      </c>
      <c r="D43" s="109"/>
      <c r="E43" s="110"/>
      <c r="F43" s="62" t="s">
        <v>127</v>
      </c>
      <c r="G43" s="63" t="s">
        <v>42</v>
      </c>
      <c r="H43" s="64">
        <v>200</v>
      </c>
      <c r="I43" s="58">
        <f>H43*J43</f>
        <v>2400</v>
      </c>
      <c r="J43" s="65">
        <v>12</v>
      </c>
      <c r="K43" s="1"/>
    </row>
    <row r="44" spans="1:11" s="4" customFormat="1" ht="21" customHeight="1">
      <c r="A44" s="67">
        <v>1.25</v>
      </c>
      <c r="B44" s="66">
        <v>30197320</v>
      </c>
      <c r="C44" s="108" t="s">
        <v>44</v>
      </c>
      <c r="D44" s="109"/>
      <c r="E44" s="110"/>
      <c r="F44" s="62" t="s">
        <v>127</v>
      </c>
      <c r="G44" s="63" t="s">
        <v>2</v>
      </c>
      <c r="H44" s="64">
        <f t="shared" si="0"/>
        <v>1500</v>
      </c>
      <c r="I44" s="58">
        <v>3000</v>
      </c>
      <c r="J44" s="65">
        <v>2</v>
      </c>
      <c r="K44" s="1"/>
    </row>
    <row r="45" spans="1:11" s="4" customFormat="1" ht="21" customHeight="1">
      <c r="A45" s="67">
        <v>1.26</v>
      </c>
      <c r="B45" s="66">
        <v>30197110</v>
      </c>
      <c r="C45" s="128" t="s">
        <v>43</v>
      </c>
      <c r="D45" s="129"/>
      <c r="E45" s="130"/>
      <c r="F45" s="88" t="s">
        <v>127</v>
      </c>
      <c r="G45" s="89" t="s">
        <v>42</v>
      </c>
      <c r="H45" s="90">
        <v>150</v>
      </c>
      <c r="I45" s="91">
        <f>H45*J45</f>
        <v>3000</v>
      </c>
      <c r="J45" s="65">
        <v>20</v>
      </c>
      <c r="K45" s="1"/>
    </row>
    <row r="46" spans="1:11" s="4" customFormat="1" ht="21" customHeight="1">
      <c r="A46" s="67">
        <v>1.27</v>
      </c>
      <c r="B46" s="66">
        <v>30141200</v>
      </c>
      <c r="C46" s="108" t="s">
        <v>41</v>
      </c>
      <c r="D46" s="109"/>
      <c r="E46" s="110"/>
      <c r="F46" s="62" t="s">
        <v>127</v>
      </c>
      <c r="G46" s="64" t="s">
        <v>2</v>
      </c>
      <c r="H46" s="64">
        <f t="shared" si="0"/>
        <v>2500</v>
      </c>
      <c r="I46" s="58">
        <v>10000</v>
      </c>
      <c r="J46" s="65">
        <v>4</v>
      </c>
      <c r="K46" s="1"/>
    </row>
    <row r="47" spans="1:11" s="4" customFormat="1" ht="33.75" customHeight="1">
      <c r="A47" s="67">
        <v>1.28</v>
      </c>
      <c r="B47" s="66">
        <v>30234400</v>
      </c>
      <c r="C47" s="108" t="s">
        <v>112</v>
      </c>
      <c r="D47" s="109"/>
      <c r="E47" s="110"/>
      <c r="F47" s="62" t="s">
        <v>127</v>
      </c>
      <c r="G47" s="64" t="s">
        <v>2</v>
      </c>
      <c r="H47" s="64">
        <f t="shared" si="0"/>
        <v>220</v>
      </c>
      <c r="I47" s="58">
        <v>16500</v>
      </c>
      <c r="J47" s="65">
        <v>75</v>
      </c>
      <c r="K47" s="1"/>
    </row>
    <row r="48" spans="1:11" s="4" customFormat="1" ht="33.75" customHeight="1">
      <c r="A48" s="67">
        <v>1.29</v>
      </c>
      <c r="B48" s="66">
        <v>30199210</v>
      </c>
      <c r="C48" s="108" t="s">
        <v>96</v>
      </c>
      <c r="D48" s="109"/>
      <c r="E48" s="110"/>
      <c r="F48" s="62" t="s">
        <v>127</v>
      </c>
      <c r="G48" s="79" t="s">
        <v>2</v>
      </c>
      <c r="H48" s="79">
        <v>300</v>
      </c>
      <c r="I48" s="58">
        <f t="shared" ref="I48:I53" si="1">H48*J48</f>
        <v>1800</v>
      </c>
      <c r="J48" s="65">
        <v>6</v>
      </c>
      <c r="K48" s="1"/>
    </row>
    <row r="49" spans="1:11" s="4" customFormat="1" ht="33.75" customHeight="1">
      <c r="A49" s="67">
        <v>1.3</v>
      </c>
      <c r="B49" s="66">
        <v>30197332</v>
      </c>
      <c r="C49" s="108" t="s">
        <v>100</v>
      </c>
      <c r="D49" s="109"/>
      <c r="E49" s="110"/>
      <c r="F49" s="62" t="s">
        <v>127</v>
      </c>
      <c r="G49" s="79" t="s">
        <v>2</v>
      </c>
      <c r="H49" s="79">
        <v>2700</v>
      </c>
      <c r="I49" s="58">
        <f t="shared" si="1"/>
        <v>5400</v>
      </c>
      <c r="J49" s="65">
        <v>2</v>
      </c>
      <c r="K49" s="1"/>
    </row>
    <row r="50" spans="1:11" s="4" customFormat="1" ht="33.75" customHeight="1">
      <c r="A50" s="67">
        <v>1.31</v>
      </c>
      <c r="B50" s="66">
        <v>30192114</v>
      </c>
      <c r="C50" s="108" t="s">
        <v>98</v>
      </c>
      <c r="D50" s="109"/>
      <c r="E50" s="110"/>
      <c r="F50" s="62" t="s">
        <v>127</v>
      </c>
      <c r="G50" s="79" t="s">
        <v>2</v>
      </c>
      <c r="H50" s="79">
        <v>350</v>
      </c>
      <c r="I50" s="58">
        <f t="shared" si="1"/>
        <v>700</v>
      </c>
      <c r="J50" s="65">
        <v>2</v>
      </c>
      <c r="K50" s="1"/>
    </row>
    <row r="51" spans="1:11" s="4" customFormat="1" ht="33.75" customHeight="1">
      <c r="A51" s="67">
        <v>1.32</v>
      </c>
      <c r="B51" s="66">
        <v>30192111</v>
      </c>
      <c r="C51" s="108" t="s">
        <v>108</v>
      </c>
      <c r="D51" s="109"/>
      <c r="E51" s="110"/>
      <c r="F51" s="62" t="s">
        <v>127</v>
      </c>
      <c r="G51" s="82" t="s">
        <v>2</v>
      </c>
      <c r="H51" s="82">
        <v>950</v>
      </c>
      <c r="I51" s="58">
        <f t="shared" si="1"/>
        <v>950</v>
      </c>
      <c r="J51" s="65">
        <v>1</v>
      </c>
      <c r="K51" s="1"/>
    </row>
    <row r="52" spans="1:11" s="4" customFormat="1" ht="33.75" customHeight="1">
      <c r="A52" s="67">
        <v>1.33</v>
      </c>
      <c r="B52" s="66">
        <v>30192730</v>
      </c>
      <c r="C52" s="108" t="s">
        <v>99</v>
      </c>
      <c r="D52" s="109"/>
      <c r="E52" s="110"/>
      <c r="F52" s="62" t="s">
        <v>127</v>
      </c>
      <c r="G52" s="82" t="s">
        <v>2</v>
      </c>
      <c r="H52" s="82">
        <v>15</v>
      </c>
      <c r="I52" s="58">
        <f t="shared" si="1"/>
        <v>115500</v>
      </c>
      <c r="J52" s="65">
        <v>7700</v>
      </c>
      <c r="K52" s="1"/>
    </row>
    <row r="53" spans="1:11" s="4" customFormat="1" ht="33.75" customHeight="1">
      <c r="A53" s="67">
        <v>1.34</v>
      </c>
      <c r="B53" s="66">
        <v>30193600</v>
      </c>
      <c r="C53" s="108" t="s">
        <v>102</v>
      </c>
      <c r="D53" s="109"/>
      <c r="E53" s="110"/>
      <c r="F53" s="62" t="s">
        <v>127</v>
      </c>
      <c r="G53" s="82" t="s">
        <v>2</v>
      </c>
      <c r="H53" s="82">
        <v>1000</v>
      </c>
      <c r="I53" s="58">
        <f t="shared" si="1"/>
        <v>5000</v>
      </c>
      <c r="J53" s="65">
        <v>5</v>
      </c>
      <c r="K53" s="1"/>
    </row>
    <row r="54" spans="1:11" s="4" customFormat="1" ht="21" customHeight="1">
      <c r="A54" s="67">
        <v>1.35</v>
      </c>
      <c r="B54" s="66">
        <v>30199230</v>
      </c>
      <c r="C54" s="108" t="s">
        <v>94</v>
      </c>
      <c r="D54" s="109"/>
      <c r="E54" s="110"/>
      <c r="F54" s="62" t="s">
        <v>127</v>
      </c>
      <c r="G54" s="64" t="s">
        <v>2</v>
      </c>
      <c r="H54" s="64">
        <v>20</v>
      </c>
      <c r="I54" s="58">
        <v>4000</v>
      </c>
      <c r="J54" s="65">
        <v>200</v>
      </c>
      <c r="K54" s="1"/>
    </row>
    <row r="55" spans="1:11" s="4" customFormat="1" ht="21" customHeight="1">
      <c r="A55" s="67">
        <v>1.36</v>
      </c>
      <c r="B55" s="66">
        <v>30192127</v>
      </c>
      <c r="C55" s="108" t="s">
        <v>103</v>
      </c>
      <c r="D55" s="109"/>
      <c r="E55" s="110"/>
      <c r="F55" s="62" t="s">
        <v>127</v>
      </c>
      <c r="G55" s="82" t="s">
        <v>2</v>
      </c>
      <c r="H55" s="82">
        <v>500</v>
      </c>
      <c r="I55" s="58">
        <f t="shared" ref="I55:I61" si="2">H55*J55</f>
        <v>1500</v>
      </c>
      <c r="J55" s="65">
        <v>3</v>
      </c>
      <c r="K55" s="1"/>
    </row>
    <row r="56" spans="1:11" s="4" customFormat="1" ht="21" customHeight="1">
      <c r="A56" s="67">
        <v>1.37</v>
      </c>
      <c r="B56" s="66">
        <v>30192128</v>
      </c>
      <c r="C56" s="108" t="s">
        <v>104</v>
      </c>
      <c r="D56" s="109"/>
      <c r="E56" s="110"/>
      <c r="F56" s="62" t="s">
        <v>127</v>
      </c>
      <c r="G56" s="82" t="s">
        <v>2</v>
      </c>
      <c r="H56" s="82">
        <v>150</v>
      </c>
      <c r="I56" s="58">
        <f t="shared" si="2"/>
        <v>900</v>
      </c>
      <c r="J56" s="65">
        <v>6</v>
      </c>
      <c r="K56" s="1"/>
    </row>
    <row r="57" spans="1:11" s="4" customFormat="1" ht="21" customHeight="1">
      <c r="A57" s="67">
        <v>1.38</v>
      </c>
      <c r="B57" s="66">
        <v>30192125</v>
      </c>
      <c r="C57" s="108" t="s">
        <v>107</v>
      </c>
      <c r="D57" s="109"/>
      <c r="E57" s="110"/>
      <c r="F57" s="62" t="s">
        <v>127</v>
      </c>
      <c r="G57" s="82" t="s">
        <v>2</v>
      </c>
      <c r="H57" s="82">
        <v>450</v>
      </c>
      <c r="I57" s="58">
        <f t="shared" si="2"/>
        <v>900</v>
      </c>
      <c r="J57" s="65">
        <v>2</v>
      </c>
      <c r="K57" s="1"/>
    </row>
    <row r="58" spans="1:11" s="4" customFormat="1" ht="21" customHeight="1">
      <c r="A58" s="67">
        <v>1.39</v>
      </c>
      <c r="B58" s="66">
        <v>39292510</v>
      </c>
      <c r="C58" s="108" t="s">
        <v>109</v>
      </c>
      <c r="D58" s="109"/>
      <c r="E58" s="110"/>
      <c r="F58" s="62" t="s">
        <v>127</v>
      </c>
      <c r="G58" s="82" t="s">
        <v>2</v>
      </c>
      <c r="H58" s="82">
        <v>150</v>
      </c>
      <c r="I58" s="58">
        <f t="shared" si="2"/>
        <v>1650</v>
      </c>
      <c r="J58" s="65">
        <v>11</v>
      </c>
      <c r="K58" s="1"/>
    </row>
    <row r="59" spans="1:11" s="4" customFormat="1" ht="21" customHeight="1">
      <c r="A59" s="12">
        <v>1.4</v>
      </c>
      <c r="B59" s="29">
        <v>30192780</v>
      </c>
      <c r="C59" s="93" t="s">
        <v>105</v>
      </c>
      <c r="D59" s="94"/>
      <c r="E59" s="95"/>
      <c r="F59" s="62" t="s">
        <v>127</v>
      </c>
      <c r="G59" s="81" t="s">
        <v>106</v>
      </c>
      <c r="H59" s="32">
        <v>350</v>
      </c>
      <c r="I59" s="58">
        <f t="shared" si="2"/>
        <v>350</v>
      </c>
      <c r="J59" s="6">
        <v>1</v>
      </c>
      <c r="K59" s="1"/>
    </row>
    <row r="60" spans="1:11" s="4" customFormat="1" ht="21" customHeight="1">
      <c r="A60" s="12">
        <v>1.41</v>
      </c>
      <c r="B60" s="29">
        <v>39241140</v>
      </c>
      <c r="C60" s="93" t="s">
        <v>110</v>
      </c>
      <c r="D60" s="94"/>
      <c r="E60" s="95"/>
      <c r="F60" s="62" t="s">
        <v>127</v>
      </c>
      <c r="G60" s="81" t="s">
        <v>2</v>
      </c>
      <c r="H60" s="81">
        <v>400</v>
      </c>
      <c r="I60" s="58">
        <f t="shared" si="2"/>
        <v>1200</v>
      </c>
      <c r="J60" s="6">
        <v>3</v>
      </c>
      <c r="K60" s="1"/>
    </row>
    <row r="61" spans="1:11" s="4" customFormat="1" ht="21" customHeight="1">
      <c r="A61" s="12">
        <v>1.42</v>
      </c>
      <c r="B61" s="29"/>
      <c r="C61" s="93" t="s">
        <v>111</v>
      </c>
      <c r="D61" s="94"/>
      <c r="E61" s="95"/>
      <c r="F61" s="62" t="s">
        <v>127</v>
      </c>
      <c r="G61" s="81" t="s">
        <v>2</v>
      </c>
      <c r="H61" s="81">
        <v>2500</v>
      </c>
      <c r="I61" s="58">
        <f t="shared" si="2"/>
        <v>7500</v>
      </c>
      <c r="J61" s="6">
        <v>3</v>
      </c>
      <c r="K61" s="1"/>
    </row>
    <row r="62" spans="1:11" s="4" customFormat="1" ht="21" customHeight="1">
      <c r="A62" s="12"/>
      <c r="B62" s="29"/>
      <c r="C62" s="119" t="s">
        <v>80</v>
      </c>
      <c r="D62" s="120"/>
      <c r="E62" s="121"/>
      <c r="F62" s="9"/>
      <c r="G62" s="78"/>
      <c r="H62" s="78"/>
      <c r="I62" s="24">
        <f>I63+I64</f>
        <v>1281100</v>
      </c>
      <c r="J62" s="6"/>
      <c r="K62" s="1"/>
    </row>
    <row r="63" spans="1:11" s="4" customFormat="1" ht="21" customHeight="1">
      <c r="A63" s="12">
        <v>1.29</v>
      </c>
      <c r="B63" s="29">
        <v>22212000</v>
      </c>
      <c r="C63" s="93" t="s">
        <v>40</v>
      </c>
      <c r="D63" s="94"/>
      <c r="E63" s="95"/>
      <c r="F63" s="9" t="s">
        <v>127</v>
      </c>
      <c r="G63" s="32" t="s">
        <v>2</v>
      </c>
      <c r="H63" s="32"/>
      <c r="I63" s="19">
        <v>954300</v>
      </c>
      <c r="J63" s="6">
        <v>120</v>
      </c>
      <c r="K63" s="1"/>
    </row>
    <row r="64" spans="1:11" s="4" customFormat="1" ht="21" customHeight="1">
      <c r="A64" s="12">
        <v>1.31</v>
      </c>
      <c r="B64" s="29">
        <v>22213000</v>
      </c>
      <c r="C64" s="93" t="s">
        <v>70</v>
      </c>
      <c r="D64" s="94"/>
      <c r="E64" s="95"/>
      <c r="F64" s="9" t="s">
        <v>127</v>
      </c>
      <c r="G64" s="32"/>
      <c r="H64" s="32"/>
      <c r="I64" s="19">
        <v>326800</v>
      </c>
      <c r="J64" s="6"/>
      <c r="K64" s="1"/>
    </row>
    <row r="65" spans="1:11" s="4" customFormat="1" ht="26.25" customHeight="1">
      <c r="A65" s="15">
        <v>2</v>
      </c>
      <c r="B65" s="28"/>
      <c r="C65" s="98" t="s">
        <v>39</v>
      </c>
      <c r="D65" s="99"/>
      <c r="E65" s="100"/>
      <c r="F65" s="5"/>
      <c r="G65" s="33"/>
      <c r="H65" s="33"/>
      <c r="I65" s="24">
        <f>SUM(I66:I100)</f>
        <v>990000</v>
      </c>
      <c r="J65" s="14"/>
      <c r="K65" s="2"/>
    </row>
    <row r="66" spans="1:11" s="4" customFormat="1" ht="24" customHeight="1">
      <c r="A66" s="13">
        <v>2.1</v>
      </c>
      <c r="B66" s="29">
        <v>39831000</v>
      </c>
      <c r="C66" s="93" t="s">
        <v>38</v>
      </c>
      <c r="D66" s="94"/>
      <c r="E66" s="95"/>
      <c r="F66" s="9" t="s">
        <v>127</v>
      </c>
      <c r="G66" s="92" t="s">
        <v>2</v>
      </c>
      <c r="H66" s="92">
        <v>500</v>
      </c>
      <c r="I66" s="19">
        <f>H66*J66</f>
        <v>30000</v>
      </c>
      <c r="J66" s="6">
        <v>60</v>
      </c>
      <c r="K66" s="2"/>
    </row>
    <row r="67" spans="1:11" s="4" customFormat="1" ht="24" customHeight="1">
      <c r="A67" s="13">
        <v>2.2000000000000002</v>
      </c>
      <c r="B67" s="29">
        <v>39224350</v>
      </c>
      <c r="C67" s="93" t="s">
        <v>37</v>
      </c>
      <c r="D67" s="94"/>
      <c r="E67" s="95"/>
      <c r="F67" s="9" t="s">
        <v>127</v>
      </c>
      <c r="G67" s="92" t="s">
        <v>2</v>
      </c>
      <c r="H67" s="92">
        <f t="shared" ref="H67:H99" si="3">I67/J67</f>
        <v>2000</v>
      </c>
      <c r="I67" s="19">
        <v>10000</v>
      </c>
      <c r="J67" s="6">
        <v>5</v>
      </c>
      <c r="K67" s="2"/>
    </row>
    <row r="68" spans="1:11" s="4" customFormat="1" ht="27" customHeight="1">
      <c r="A68" s="13">
        <v>2.2999999999999998</v>
      </c>
      <c r="B68" s="29">
        <v>31531000</v>
      </c>
      <c r="C68" s="101" t="s">
        <v>36</v>
      </c>
      <c r="D68" s="102"/>
      <c r="E68" s="103"/>
      <c r="F68" s="9" t="s">
        <v>127</v>
      </c>
      <c r="G68" s="92" t="s">
        <v>2</v>
      </c>
      <c r="H68" s="92">
        <v>180</v>
      </c>
      <c r="I68" s="19">
        <f>H68*J68</f>
        <v>90000</v>
      </c>
      <c r="J68" s="6">
        <v>500</v>
      </c>
      <c r="K68" s="2"/>
    </row>
    <row r="69" spans="1:11" s="4" customFormat="1" ht="26.25" customHeight="1">
      <c r="A69" s="13">
        <v>2.4</v>
      </c>
      <c r="B69" s="29">
        <v>31531000</v>
      </c>
      <c r="C69" s="93" t="s">
        <v>35</v>
      </c>
      <c r="D69" s="94"/>
      <c r="E69" s="95"/>
      <c r="F69" s="9" t="s">
        <v>127</v>
      </c>
      <c r="G69" s="92" t="s">
        <v>2</v>
      </c>
      <c r="H69" s="92">
        <v>700</v>
      </c>
      <c r="I69" s="19">
        <f>H69*J69</f>
        <v>70000</v>
      </c>
      <c r="J69" s="6">
        <v>100</v>
      </c>
      <c r="K69" s="2"/>
    </row>
    <row r="70" spans="1:11" s="4" customFormat="1" ht="26.25" customHeight="1">
      <c r="A70" s="13">
        <v>2.5</v>
      </c>
      <c r="B70" s="29">
        <v>31531000</v>
      </c>
      <c r="C70" s="101" t="s">
        <v>34</v>
      </c>
      <c r="D70" s="102"/>
      <c r="E70" s="103"/>
      <c r="F70" s="9" t="s">
        <v>127</v>
      </c>
      <c r="G70" s="92" t="s">
        <v>2</v>
      </c>
      <c r="H70" s="92">
        <v>600</v>
      </c>
      <c r="I70" s="19">
        <f>H70*J70</f>
        <v>60000</v>
      </c>
      <c r="J70" s="6">
        <v>100</v>
      </c>
      <c r="K70" s="18"/>
    </row>
    <row r="71" spans="1:11" s="4" customFormat="1" ht="20.25" customHeight="1">
      <c r="A71" s="13">
        <v>2.6</v>
      </c>
      <c r="B71" s="29">
        <v>31531000</v>
      </c>
      <c r="C71" s="101" t="s">
        <v>33</v>
      </c>
      <c r="D71" s="102"/>
      <c r="E71" s="103"/>
      <c r="F71" s="9" t="s">
        <v>127</v>
      </c>
      <c r="G71" s="92" t="s">
        <v>2</v>
      </c>
      <c r="H71" s="92">
        <f t="shared" si="3"/>
        <v>1700</v>
      </c>
      <c r="I71" s="19">
        <v>25500</v>
      </c>
      <c r="J71" s="6">
        <v>15</v>
      </c>
      <c r="K71" s="2"/>
    </row>
    <row r="72" spans="1:11" s="4" customFormat="1" ht="18.75" customHeight="1">
      <c r="A72" s="13">
        <v>2.7</v>
      </c>
      <c r="B72" s="29">
        <v>39813000</v>
      </c>
      <c r="C72" s="101" t="s">
        <v>32</v>
      </c>
      <c r="D72" s="102"/>
      <c r="E72" s="103"/>
      <c r="F72" s="9" t="s">
        <v>127</v>
      </c>
      <c r="G72" s="92" t="s">
        <v>2</v>
      </c>
      <c r="H72" s="92">
        <v>300</v>
      </c>
      <c r="I72" s="19">
        <f>H72*J72</f>
        <v>105000</v>
      </c>
      <c r="J72" s="6">
        <v>350</v>
      </c>
      <c r="K72" s="2"/>
    </row>
    <row r="73" spans="1:11" s="4" customFormat="1" ht="18" customHeight="1">
      <c r="A73" s="13">
        <v>2.8</v>
      </c>
      <c r="B73" s="29">
        <v>39813000</v>
      </c>
      <c r="C73" s="93" t="s">
        <v>31</v>
      </c>
      <c r="D73" s="94"/>
      <c r="E73" s="95"/>
      <c r="F73" s="9" t="s">
        <v>127</v>
      </c>
      <c r="G73" s="92" t="s">
        <v>2</v>
      </c>
      <c r="H73" s="92">
        <v>250</v>
      </c>
      <c r="I73" s="19">
        <f>H73*J73</f>
        <v>97500</v>
      </c>
      <c r="J73" s="6">
        <v>390</v>
      </c>
      <c r="K73" s="2"/>
    </row>
    <row r="74" spans="1:11" s="4" customFormat="1" ht="20.25" customHeight="1">
      <c r="A74" s="13">
        <v>2.9</v>
      </c>
      <c r="B74" s="29">
        <v>18141000</v>
      </c>
      <c r="C74" s="93" t="s">
        <v>30</v>
      </c>
      <c r="D74" s="94"/>
      <c r="E74" s="95"/>
      <c r="F74" s="9" t="s">
        <v>127</v>
      </c>
      <c r="G74" s="92" t="s">
        <v>29</v>
      </c>
      <c r="H74" s="92">
        <v>300</v>
      </c>
      <c r="I74" s="19">
        <f>H74*J74</f>
        <v>60000</v>
      </c>
      <c r="J74" s="6">
        <v>200</v>
      </c>
      <c r="K74" s="2"/>
    </row>
    <row r="75" spans="1:11" s="4" customFormat="1" ht="24" customHeight="1">
      <c r="A75" s="12">
        <v>2.1</v>
      </c>
      <c r="B75" s="29">
        <v>44522300</v>
      </c>
      <c r="C75" s="93" t="s">
        <v>28</v>
      </c>
      <c r="D75" s="94"/>
      <c r="E75" s="95"/>
      <c r="F75" s="9" t="s">
        <v>127</v>
      </c>
      <c r="G75" s="92" t="s">
        <v>2</v>
      </c>
      <c r="H75" s="92">
        <f t="shared" si="3"/>
        <v>900</v>
      </c>
      <c r="I75" s="19">
        <v>18000</v>
      </c>
      <c r="J75" s="6">
        <v>20</v>
      </c>
      <c r="K75" s="2"/>
    </row>
    <row r="76" spans="1:11" s="4" customFormat="1" ht="21" customHeight="1">
      <c r="A76" s="12">
        <v>2.11</v>
      </c>
      <c r="B76" s="29">
        <v>33711900</v>
      </c>
      <c r="C76" s="93" t="s">
        <v>27</v>
      </c>
      <c r="D76" s="94"/>
      <c r="E76" s="95"/>
      <c r="F76" s="9" t="s">
        <v>127</v>
      </c>
      <c r="G76" s="92" t="s">
        <v>2</v>
      </c>
      <c r="H76" s="92">
        <v>300</v>
      </c>
      <c r="I76" s="19">
        <f>H76*J76</f>
        <v>120000</v>
      </c>
      <c r="J76" s="6">
        <v>400</v>
      </c>
      <c r="K76" s="2"/>
    </row>
    <row r="77" spans="1:11" s="4" customFormat="1" ht="24" customHeight="1">
      <c r="A77" s="12">
        <v>2.12</v>
      </c>
      <c r="B77" s="29">
        <v>39525800</v>
      </c>
      <c r="C77" s="93" t="s">
        <v>26</v>
      </c>
      <c r="D77" s="94"/>
      <c r="E77" s="95"/>
      <c r="F77" s="9" t="s">
        <v>127</v>
      </c>
      <c r="G77" s="92" t="s">
        <v>2</v>
      </c>
      <c r="H77" s="92">
        <v>2000</v>
      </c>
      <c r="I77" s="19">
        <f>H77*J77</f>
        <v>48000</v>
      </c>
      <c r="J77" s="6">
        <v>24</v>
      </c>
      <c r="K77" s="2"/>
    </row>
    <row r="78" spans="1:11" s="4" customFormat="1" ht="37.5" customHeight="1">
      <c r="A78" s="12">
        <v>2.13</v>
      </c>
      <c r="B78" s="29">
        <v>39831600</v>
      </c>
      <c r="C78" s="93" t="s">
        <v>25</v>
      </c>
      <c r="D78" s="94"/>
      <c r="E78" s="95"/>
      <c r="F78" s="9" t="s">
        <v>127</v>
      </c>
      <c r="G78" s="92" t="s">
        <v>2</v>
      </c>
      <c r="H78" s="92">
        <f t="shared" si="3"/>
        <v>700</v>
      </c>
      <c r="I78" s="19">
        <v>14000</v>
      </c>
      <c r="J78" s="6">
        <v>20</v>
      </c>
      <c r="K78" s="2"/>
    </row>
    <row r="79" spans="1:11" s="4" customFormat="1" ht="21" customHeight="1">
      <c r="A79" s="12">
        <v>2.14</v>
      </c>
      <c r="B79" s="29">
        <v>39831240</v>
      </c>
      <c r="C79" s="93" t="s">
        <v>24</v>
      </c>
      <c r="D79" s="94"/>
      <c r="E79" s="95"/>
      <c r="F79" s="9" t="s">
        <v>127</v>
      </c>
      <c r="G79" s="92" t="s">
        <v>15</v>
      </c>
      <c r="H79" s="92">
        <v>1550</v>
      </c>
      <c r="I79" s="19">
        <f>H79*J79</f>
        <v>21700</v>
      </c>
      <c r="J79" s="6">
        <v>14</v>
      </c>
      <c r="K79" s="2"/>
    </row>
    <row r="80" spans="1:11" s="4" customFormat="1" ht="30.75" customHeight="1">
      <c r="A80" s="12">
        <v>2.15</v>
      </c>
      <c r="B80" s="29">
        <v>39525800</v>
      </c>
      <c r="C80" s="93" t="s">
        <v>23</v>
      </c>
      <c r="D80" s="94"/>
      <c r="E80" s="95"/>
      <c r="F80" s="9" t="s">
        <v>127</v>
      </c>
      <c r="G80" s="92" t="s">
        <v>2</v>
      </c>
      <c r="H80" s="92">
        <f t="shared" si="3"/>
        <v>200</v>
      </c>
      <c r="I80" s="19">
        <v>20000</v>
      </c>
      <c r="J80" s="6">
        <v>100</v>
      </c>
      <c r="K80" s="2"/>
    </row>
    <row r="81" spans="1:11" s="4" customFormat="1" ht="21" customHeight="1">
      <c r="A81" s="12">
        <v>2.16</v>
      </c>
      <c r="B81" s="29">
        <v>31321000</v>
      </c>
      <c r="C81" s="93" t="s">
        <v>22</v>
      </c>
      <c r="D81" s="94"/>
      <c r="E81" s="95"/>
      <c r="F81" s="9" t="s">
        <v>127</v>
      </c>
      <c r="G81" s="92" t="s">
        <v>21</v>
      </c>
      <c r="H81" s="92">
        <f t="shared" si="3"/>
        <v>200</v>
      </c>
      <c r="I81" s="19">
        <v>20000</v>
      </c>
      <c r="J81" s="6">
        <v>100</v>
      </c>
      <c r="K81" s="2"/>
    </row>
    <row r="82" spans="1:11" s="4" customFormat="1" ht="21" customHeight="1">
      <c r="A82" s="12">
        <v>2.17</v>
      </c>
      <c r="B82" s="29">
        <v>44411100</v>
      </c>
      <c r="C82" s="93" t="s">
        <v>20</v>
      </c>
      <c r="D82" s="94"/>
      <c r="E82" s="95"/>
      <c r="F82" s="9" t="s">
        <v>127</v>
      </c>
      <c r="G82" s="92" t="s">
        <v>2</v>
      </c>
      <c r="H82" s="92">
        <f t="shared" si="3"/>
        <v>1500</v>
      </c>
      <c r="I82" s="19">
        <v>15000</v>
      </c>
      <c r="J82" s="6">
        <v>10</v>
      </c>
      <c r="K82" s="2"/>
    </row>
    <row r="83" spans="1:11" s="4" customFormat="1" ht="21" customHeight="1">
      <c r="A83" s="12">
        <v>2.1800000000000002</v>
      </c>
      <c r="B83" s="29">
        <v>44521210</v>
      </c>
      <c r="C83" s="93" t="s">
        <v>19</v>
      </c>
      <c r="D83" s="94"/>
      <c r="E83" s="95"/>
      <c r="F83" s="9" t="s">
        <v>127</v>
      </c>
      <c r="G83" s="92" t="s">
        <v>2</v>
      </c>
      <c r="H83" s="92">
        <v>1000</v>
      </c>
      <c r="I83" s="19">
        <f>H83*J83</f>
        <v>6000</v>
      </c>
      <c r="J83" s="6">
        <v>6</v>
      </c>
      <c r="K83" s="2"/>
    </row>
    <row r="84" spans="1:11" s="4" customFormat="1" ht="21" customHeight="1">
      <c r="A84" s="12">
        <v>2.19</v>
      </c>
      <c r="B84" s="29">
        <v>39224100</v>
      </c>
      <c r="C84" s="93" t="s">
        <v>18</v>
      </c>
      <c r="D84" s="94"/>
      <c r="E84" s="95"/>
      <c r="F84" s="9" t="s">
        <v>127</v>
      </c>
      <c r="G84" s="92" t="s">
        <v>2</v>
      </c>
      <c r="H84" s="92">
        <v>1000</v>
      </c>
      <c r="I84" s="19">
        <f>H84*J84</f>
        <v>40000</v>
      </c>
      <c r="J84" s="6">
        <v>40</v>
      </c>
      <c r="K84" s="2"/>
    </row>
    <row r="85" spans="1:11" s="4" customFormat="1" ht="21" customHeight="1">
      <c r="A85" s="12">
        <v>2.2000000000000002</v>
      </c>
      <c r="B85" s="29">
        <v>39224330</v>
      </c>
      <c r="C85" s="93" t="s">
        <v>17</v>
      </c>
      <c r="D85" s="94"/>
      <c r="E85" s="95"/>
      <c r="F85" s="9" t="s">
        <v>127</v>
      </c>
      <c r="G85" s="92" t="s">
        <v>2</v>
      </c>
      <c r="H85" s="92">
        <v>1000</v>
      </c>
      <c r="I85" s="19">
        <f>H85*J85</f>
        <v>14000</v>
      </c>
      <c r="J85" s="6">
        <v>14</v>
      </c>
      <c r="K85" s="2"/>
    </row>
    <row r="86" spans="1:11" s="4" customFormat="1" ht="21" customHeight="1">
      <c r="A86" s="12">
        <v>2.21</v>
      </c>
      <c r="B86" s="29">
        <v>24911200</v>
      </c>
      <c r="C86" s="93" t="s">
        <v>87</v>
      </c>
      <c r="D86" s="94"/>
      <c r="E86" s="95"/>
      <c r="F86" s="9" t="s">
        <v>127</v>
      </c>
      <c r="G86" s="92" t="s">
        <v>2</v>
      </c>
      <c r="H86" s="92">
        <v>500</v>
      </c>
      <c r="I86" s="19">
        <v>10000</v>
      </c>
      <c r="J86" s="6">
        <v>20</v>
      </c>
      <c r="K86" s="2"/>
    </row>
    <row r="87" spans="1:11" s="4" customFormat="1" ht="21" customHeight="1">
      <c r="A87" s="12">
        <v>2.2200000000000002</v>
      </c>
      <c r="B87" s="29">
        <v>39224340</v>
      </c>
      <c r="C87" s="93" t="s">
        <v>116</v>
      </c>
      <c r="D87" s="94"/>
      <c r="E87" s="95"/>
      <c r="F87" s="9" t="s">
        <v>127</v>
      </c>
      <c r="G87" s="92" t="s">
        <v>2</v>
      </c>
      <c r="H87" s="92">
        <v>1650</v>
      </c>
      <c r="I87" s="19">
        <f>J87*H87</f>
        <v>3300</v>
      </c>
      <c r="J87" s="6">
        <v>2</v>
      </c>
      <c r="K87" s="2"/>
    </row>
    <row r="88" spans="1:11" s="4" customFormat="1" ht="21" customHeight="1">
      <c r="A88" s="12">
        <v>2.23</v>
      </c>
      <c r="B88" s="29">
        <v>19641000</v>
      </c>
      <c r="C88" s="93" t="s">
        <v>117</v>
      </c>
      <c r="D88" s="94"/>
      <c r="E88" s="95"/>
      <c r="F88" s="9" t="s">
        <v>127</v>
      </c>
      <c r="G88" s="92" t="s">
        <v>2</v>
      </c>
      <c r="H88" s="92">
        <v>340</v>
      </c>
      <c r="I88" s="19">
        <f>J88*H88</f>
        <v>8500</v>
      </c>
      <c r="J88" s="6">
        <v>25</v>
      </c>
      <c r="K88" s="2"/>
    </row>
    <row r="89" spans="1:11" s="4" customFormat="1" ht="21" customHeight="1">
      <c r="A89" s="12">
        <v>2.2400000000000002</v>
      </c>
      <c r="B89" s="29"/>
      <c r="C89" s="93" t="s">
        <v>122</v>
      </c>
      <c r="D89" s="94"/>
      <c r="E89" s="95"/>
      <c r="F89" s="9" t="s">
        <v>127</v>
      </c>
      <c r="G89" s="92" t="s">
        <v>2</v>
      </c>
      <c r="H89" s="92">
        <v>1100</v>
      </c>
      <c r="I89" s="19">
        <f>J89*H89</f>
        <v>1100</v>
      </c>
      <c r="J89" s="6">
        <v>1</v>
      </c>
      <c r="K89" s="2"/>
    </row>
    <row r="90" spans="1:11" s="4" customFormat="1" ht="21" customHeight="1">
      <c r="A90" s="12">
        <v>2.25</v>
      </c>
      <c r="B90" s="29">
        <v>392412000</v>
      </c>
      <c r="C90" s="93" t="s">
        <v>125</v>
      </c>
      <c r="D90" s="94"/>
      <c r="E90" s="95"/>
      <c r="F90" s="9" t="s">
        <v>127</v>
      </c>
      <c r="G90" s="92" t="s">
        <v>2</v>
      </c>
      <c r="H90" s="92">
        <v>500</v>
      </c>
      <c r="I90" s="19">
        <f>J90*H90</f>
        <v>1000</v>
      </c>
      <c r="J90" s="6">
        <v>2</v>
      </c>
      <c r="K90" s="2"/>
    </row>
    <row r="91" spans="1:11" s="4" customFormat="1" ht="21" customHeight="1">
      <c r="A91" s="12">
        <v>2.2599999999999998</v>
      </c>
      <c r="B91" s="29">
        <v>31686100</v>
      </c>
      <c r="C91" s="93" t="s">
        <v>123</v>
      </c>
      <c r="D91" s="94"/>
      <c r="E91" s="95"/>
      <c r="F91" s="9" t="s">
        <v>127</v>
      </c>
      <c r="G91" s="92" t="s">
        <v>2</v>
      </c>
      <c r="H91" s="92">
        <v>350</v>
      </c>
      <c r="I91" s="19">
        <f>H91*J91</f>
        <v>1400</v>
      </c>
      <c r="J91" s="6">
        <v>4</v>
      </c>
      <c r="K91" s="2"/>
    </row>
    <row r="92" spans="1:11" s="4" customFormat="1" ht="21" customHeight="1">
      <c r="A92" s="12">
        <v>2.27</v>
      </c>
      <c r="B92" s="29">
        <v>3951440</v>
      </c>
      <c r="C92" s="93" t="s">
        <v>113</v>
      </c>
      <c r="D92" s="94"/>
      <c r="E92" s="95"/>
      <c r="F92" s="9" t="s">
        <v>127</v>
      </c>
      <c r="G92" s="92" t="s">
        <v>2</v>
      </c>
      <c r="H92" s="92">
        <v>3300</v>
      </c>
      <c r="I92" s="19">
        <f t="shared" ref="I92:I98" si="4">J92*H92</f>
        <v>9900</v>
      </c>
      <c r="J92" s="6">
        <v>3</v>
      </c>
      <c r="K92" s="2"/>
    </row>
    <row r="93" spans="1:11" s="4" customFormat="1" ht="21" customHeight="1">
      <c r="A93" s="12">
        <v>2.2799999999999998</v>
      </c>
      <c r="B93" s="29">
        <v>31684400</v>
      </c>
      <c r="C93" s="93" t="s">
        <v>130</v>
      </c>
      <c r="D93" s="94"/>
      <c r="E93" s="95"/>
      <c r="F93" s="9" t="s">
        <v>127</v>
      </c>
      <c r="G93" s="92" t="s">
        <v>2</v>
      </c>
      <c r="H93" s="92">
        <v>500</v>
      </c>
      <c r="I93" s="19">
        <f t="shared" si="4"/>
        <v>6500</v>
      </c>
      <c r="J93" s="6">
        <v>13</v>
      </c>
      <c r="K93" s="2"/>
    </row>
    <row r="94" spans="1:11" s="4" customFormat="1" ht="21" customHeight="1">
      <c r="A94" s="12">
        <v>2.29</v>
      </c>
      <c r="B94" s="29">
        <v>31211180</v>
      </c>
      <c r="C94" s="93" t="s">
        <v>114</v>
      </c>
      <c r="D94" s="94"/>
      <c r="E94" s="95"/>
      <c r="F94" s="9" t="s">
        <v>127</v>
      </c>
      <c r="G94" s="92" t="s">
        <v>2</v>
      </c>
      <c r="H94" s="92">
        <v>550</v>
      </c>
      <c r="I94" s="19">
        <f t="shared" si="4"/>
        <v>1100</v>
      </c>
      <c r="J94" s="6">
        <v>2</v>
      </c>
      <c r="K94" s="2"/>
    </row>
    <row r="95" spans="1:11" s="4" customFormat="1" ht="21" customHeight="1">
      <c r="A95" s="12">
        <v>2.2999999999999998</v>
      </c>
      <c r="B95" s="29">
        <v>31532401</v>
      </c>
      <c r="C95" s="93" t="s">
        <v>115</v>
      </c>
      <c r="D95" s="94"/>
      <c r="E95" s="95"/>
      <c r="F95" s="9" t="s">
        <v>127</v>
      </c>
      <c r="G95" s="92" t="s">
        <v>2</v>
      </c>
      <c r="H95" s="92">
        <v>200</v>
      </c>
      <c r="I95" s="19">
        <f t="shared" si="4"/>
        <v>4000</v>
      </c>
      <c r="J95" s="6">
        <v>20</v>
      </c>
      <c r="K95" s="2"/>
    </row>
    <row r="96" spans="1:11" s="4" customFormat="1" ht="21" customHeight="1">
      <c r="A96" s="12">
        <v>2.31</v>
      </c>
      <c r="B96" s="29">
        <v>39811300</v>
      </c>
      <c r="C96" s="93" t="s">
        <v>118</v>
      </c>
      <c r="D96" s="94"/>
      <c r="E96" s="95"/>
      <c r="F96" s="9" t="s">
        <v>127</v>
      </c>
      <c r="G96" s="92" t="s">
        <v>2</v>
      </c>
      <c r="H96" s="92">
        <v>450</v>
      </c>
      <c r="I96" s="19">
        <f t="shared" si="4"/>
        <v>13500</v>
      </c>
      <c r="J96" s="6">
        <v>30</v>
      </c>
      <c r="K96" s="2"/>
    </row>
    <row r="97" spans="1:11" s="4" customFormat="1" ht="21" customHeight="1">
      <c r="A97" s="12">
        <v>2.3199999999999998</v>
      </c>
      <c r="B97" s="29">
        <v>39221480</v>
      </c>
      <c r="C97" s="93" t="s">
        <v>119</v>
      </c>
      <c r="D97" s="94"/>
      <c r="E97" s="95"/>
      <c r="F97" s="9" t="s">
        <v>127</v>
      </c>
      <c r="G97" s="92" t="s">
        <v>2</v>
      </c>
      <c r="H97" s="92">
        <v>2500</v>
      </c>
      <c r="I97" s="19">
        <f t="shared" si="4"/>
        <v>25000</v>
      </c>
      <c r="J97" s="6">
        <v>10</v>
      </c>
      <c r="K97" s="2"/>
    </row>
    <row r="98" spans="1:11" s="4" customFormat="1" ht="21" customHeight="1">
      <c r="A98" s="12">
        <v>2.33</v>
      </c>
      <c r="B98" s="29">
        <v>44322200</v>
      </c>
      <c r="C98" s="93" t="s">
        <v>120</v>
      </c>
      <c r="D98" s="94"/>
      <c r="E98" s="95"/>
      <c r="F98" s="9" t="s">
        <v>127</v>
      </c>
      <c r="G98" s="92" t="s">
        <v>121</v>
      </c>
      <c r="H98" s="92">
        <v>100</v>
      </c>
      <c r="I98" s="19">
        <f t="shared" si="4"/>
        <v>10000</v>
      </c>
      <c r="J98" s="6">
        <v>100</v>
      </c>
      <c r="K98" s="2"/>
    </row>
    <row r="99" spans="1:11" s="4" customFormat="1" ht="21" customHeight="1">
      <c r="A99" s="12">
        <v>2.34</v>
      </c>
      <c r="B99" s="29">
        <v>39831240</v>
      </c>
      <c r="C99" s="93" t="s">
        <v>16</v>
      </c>
      <c r="D99" s="94"/>
      <c r="E99" s="95"/>
      <c r="F99" s="9" t="s">
        <v>127</v>
      </c>
      <c r="G99" s="92" t="s">
        <v>15</v>
      </c>
      <c r="H99" s="92">
        <f t="shared" si="3"/>
        <v>200</v>
      </c>
      <c r="I99" s="19">
        <v>2000</v>
      </c>
      <c r="J99" s="6">
        <v>10</v>
      </c>
      <c r="K99" s="2"/>
    </row>
    <row r="100" spans="1:11" s="4" customFormat="1" ht="21" customHeight="1">
      <c r="A100" s="12">
        <v>2.35</v>
      </c>
      <c r="B100" s="29"/>
      <c r="C100" s="93" t="s">
        <v>124</v>
      </c>
      <c r="D100" s="94"/>
      <c r="E100" s="95"/>
      <c r="F100" s="9" t="s">
        <v>127</v>
      </c>
      <c r="G100" s="92" t="s">
        <v>2</v>
      </c>
      <c r="H100" s="92">
        <v>800</v>
      </c>
      <c r="I100" s="19">
        <f>H100*J100</f>
        <v>8000</v>
      </c>
      <c r="J100" s="6">
        <v>10</v>
      </c>
      <c r="K100" s="2"/>
    </row>
    <row r="101" spans="1:11" s="4" customFormat="1" ht="30" customHeight="1">
      <c r="A101" s="11">
        <v>3</v>
      </c>
      <c r="B101" s="30"/>
      <c r="C101" s="119" t="s">
        <v>14</v>
      </c>
      <c r="D101" s="120"/>
      <c r="E101" s="121"/>
      <c r="F101" s="5"/>
      <c r="G101" s="32"/>
      <c r="H101" s="77"/>
      <c r="I101" s="24">
        <f>SUM(I102:I106)</f>
        <v>4950000</v>
      </c>
      <c r="J101" s="6"/>
      <c r="K101" s="2"/>
    </row>
    <row r="102" spans="1:11" s="4" customFormat="1" ht="21" customHeight="1">
      <c r="A102" s="10">
        <v>3.1</v>
      </c>
      <c r="B102" s="31">
        <v>22113000</v>
      </c>
      <c r="C102" s="93" t="s">
        <v>75</v>
      </c>
      <c r="D102" s="94"/>
      <c r="E102" s="95"/>
      <c r="F102" s="9" t="s">
        <v>127</v>
      </c>
      <c r="G102" s="32"/>
      <c r="H102" s="77"/>
      <c r="I102" s="19">
        <v>990000</v>
      </c>
      <c r="J102" s="6"/>
      <c r="K102" s="2"/>
    </row>
    <row r="103" spans="1:11" s="4" customFormat="1" ht="21" customHeight="1">
      <c r="A103" s="10">
        <v>3.2</v>
      </c>
      <c r="B103" s="31">
        <v>22113000</v>
      </c>
      <c r="C103" s="93" t="s">
        <v>13</v>
      </c>
      <c r="D103" s="94"/>
      <c r="E103" s="95"/>
      <c r="F103" s="9" t="s">
        <v>127</v>
      </c>
      <c r="G103" s="32"/>
      <c r="H103" s="77"/>
      <c r="I103" s="19">
        <v>990000</v>
      </c>
      <c r="J103" s="6"/>
      <c r="K103" s="2"/>
    </row>
    <row r="104" spans="1:11" s="4" customFormat="1" ht="21" customHeight="1">
      <c r="A104" s="10">
        <v>3.3</v>
      </c>
      <c r="B104" s="31">
        <v>22113000</v>
      </c>
      <c r="C104" s="93" t="s">
        <v>12</v>
      </c>
      <c r="D104" s="94"/>
      <c r="E104" s="95"/>
      <c r="F104" s="9" t="s">
        <v>127</v>
      </c>
      <c r="G104" s="32"/>
      <c r="H104" s="77"/>
      <c r="I104" s="19">
        <v>990000</v>
      </c>
      <c r="J104" s="6"/>
      <c r="K104" s="2"/>
    </row>
    <row r="105" spans="1:11" s="4" customFormat="1" ht="32.25" customHeight="1">
      <c r="A105" s="10">
        <v>3.4</v>
      </c>
      <c r="B105" s="31" t="s">
        <v>82</v>
      </c>
      <c r="C105" s="68"/>
      <c r="D105" s="69" t="s">
        <v>81</v>
      </c>
      <c r="E105" s="70"/>
      <c r="F105" s="9" t="s">
        <v>127</v>
      </c>
      <c r="G105" s="70"/>
      <c r="H105" s="77"/>
      <c r="I105" s="19">
        <v>990000</v>
      </c>
      <c r="J105" s="6"/>
      <c r="K105" s="2"/>
    </row>
    <row r="106" spans="1:11" s="4" customFormat="1" ht="36" customHeight="1">
      <c r="A106" s="10">
        <v>3.5</v>
      </c>
      <c r="B106" s="31">
        <v>30213300</v>
      </c>
      <c r="C106" s="93" t="s">
        <v>11</v>
      </c>
      <c r="D106" s="94"/>
      <c r="E106" s="95"/>
      <c r="F106" s="9" t="s">
        <v>127</v>
      </c>
      <c r="G106" s="32"/>
      <c r="H106" s="77"/>
      <c r="I106" s="25">
        <v>990000</v>
      </c>
      <c r="J106" s="6"/>
      <c r="K106" s="2"/>
    </row>
    <row r="107" spans="1:11" ht="18" customHeight="1">
      <c r="A107" s="117" t="s">
        <v>10</v>
      </c>
      <c r="B107" s="118"/>
      <c r="C107" s="118"/>
      <c r="D107" s="118"/>
      <c r="E107" s="118"/>
      <c r="F107" s="35"/>
      <c r="G107" s="36"/>
      <c r="H107" s="36"/>
      <c r="I107" s="37">
        <f>SUM(I108:I121)</f>
        <v>17290100</v>
      </c>
      <c r="J107" s="36"/>
    </row>
    <row r="108" spans="1:11" ht="39" customHeight="1">
      <c r="A108" s="38">
        <v>1</v>
      </c>
      <c r="B108" s="39">
        <v>65310000</v>
      </c>
      <c r="C108" s="111" t="s">
        <v>9</v>
      </c>
      <c r="D108" s="112"/>
      <c r="E108" s="113"/>
      <c r="F108" s="9" t="s">
        <v>127</v>
      </c>
      <c r="G108" s="8"/>
      <c r="H108" s="8"/>
      <c r="I108" s="26">
        <v>4119800</v>
      </c>
      <c r="J108" s="7">
        <v>1</v>
      </c>
    </row>
    <row r="109" spans="1:11" ht="60" customHeight="1">
      <c r="A109" s="38">
        <v>2</v>
      </c>
      <c r="B109" s="31">
        <v>65210000</v>
      </c>
      <c r="C109" s="111" t="s">
        <v>8</v>
      </c>
      <c r="D109" s="112"/>
      <c r="E109" s="113"/>
      <c r="F109" s="9" t="s">
        <v>127</v>
      </c>
      <c r="G109" s="38"/>
      <c r="H109" s="38"/>
      <c r="I109" s="27">
        <v>7552200</v>
      </c>
      <c r="J109" s="8">
        <v>1</v>
      </c>
    </row>
    <row r="110" spans="1:11" ht="20.25" customHeight="1">
      <c r="A110" s="38">
        <v>3</v>
      </c>
      <c r="B110" s="31">
        <v>65110000</v>
      </c>
      <c r="C110" s="114" t="s">
        <v>7</v>
      </c>
      <c r="D110" s="115"/>
      <c r="E110" s="116"/>
      <c r="F110" s="9" t="s">
        <v>127</v>
      </c>
      <c r="G110" s="38"/>
      <c r="H110" s="38"/>
      <c r="I110" s="26">
        <v>250000</v>
      </c>
      <c r="J110" s="7">
        <v>1</v>
      </c>
    </row>
    <row r="111" spans="1:11" ht="29.25" customHeight="1">
      <c r="A111" s="38">
        <v>4</v>
      </c>
      <c r="B111" s="31">
        <v>90923000</v>
      </c>
      <c r="C111" s="114" t="s">
        <v>6</v>
      </c>
      <c r="D111" s="115"/>
      <c r="E111" s="116"/>
      <c r="F111" s="9" t="s">
        <v>127</v>
      </c>
      <c r="G111" s="8"/>
      <c r="H111" s="38"/>
      <c r="I111" s="26">
        <v>862400</v>
      </c>
      <c r="J111" s="7"/>
    </row>
    <row r="112" spans="1:11" ht="81" customHeight="1">
      <c r="A112" s="38">
        <v>5</v>
      </c>
      <c r="B112" s="31">
        <v>65200000</v>
      </c>
      <c r="C112" s="111" t="s">
        <v>5</v>
      </c>
      <c r="D112" s="112"/>
      <c r="E112" s="113"/>
      <c r="F112" s="5" t="s">
        <v>127</v>
      </c>
      <c r="G112" s="8" t="s">
        <v>0</v>
      </c>
      <c r="H112" s="8"/>
      <c r="I112" s="27">
        <v>600000</v>
      </c>
      <c r="J112" s="7"/>
    </row>
    <row r="113" spans="1:11" s="4" customFormat="1" ht="28.5" customHeight="1">
      <c r="A113" s="38">
        <v>6</v>
      </c>
      <c r="B113" s="31">
        <v>90511000</v>
      </c>
      <c r="C113" s="93" t="s">
        <v>4</v>
      </c>
      <c r="D113" s="94"/>
      <c r="E113" s="95"/>
      <c r="F113" s="5" t="s">
        <v>127</v>
      </c>
      <c r="G113" s="32" t="s">
        <v>0</v>
      </c>
      <c r="H113" s="32"/>
      <c r="I113" s="19">
        <v>160000</v>
      </c>
      <c r="J113" s="6"/>
      <c r="K113" s="2"/>
    </row>
    <row r="114" spans="1:11" s="4" customFormat="1" ht="43.5" customHeight="1">
      <c r="A114" s="38">
        <v>7</v>
      </c>
      <c r="B114" s="31">
        <v>64210000</v>
      </c>
      <c r="C114" s="93" t="s">
        <v>3</v>
      </c>
      <c r="D114" s="94"/>
      <c r="E114" s="95"/>
      <c r="F114" s="5" t="s">
        <v>127</v>
      </c>
      <c r="G114" s="32" t="s">
        <v>2</v>
      </c>
      <c r="H114" s="32"/>
      <c r="I114" s="19">
        <v>864000</v>
      </c>
      <c r="J114" s="6">
        <v>15</v>
      </c>
      <c r="K114" s="2"/>
    </row>
    <row r="115" spans="1:11" s="4" customFormat="1" ht="27" customHeight="1">
      <c r="A115" s="38">
        <v>8</v>
      </c>
      <c r="B115" s="31">
        <v>64210000</v>
      </c>
      <c r="C115" s="93" t="s">
        <v>1</v>
      </c>
      <c r="D115" s="94"/>
      <c r="E115" s="95"/>
      <c r="F115" s="5" t="s">
        <v>127</v>
      </c>
      <c r="G115" s="32" t="s">
        <v>0</v>
      </c>
      <c r="H115" s="32"/>
      <c r="I115" s="19">
        <v>486100</v>
      </c>
      <c r="J115" s="6"/>
      <c r="K115" s="2"/>
    </row>
    <row r="116" spans="1:11" s="4" customFormat="1" ht="27" customHeight="1">
      <c r="A116" s="38">
        <v>9</v>
      </c>
      <c r="B116" s="31"/>
      <c r="C116" s="93" t="s">
        <v>126</v>
      </c>
      <c r="D116" s="94"/>
      <c r="E116" s="95"/>
      <c r="F116" s="5" t="s">
        <v>127</v>
      </c>
      <c r="G116" s="81" t="s">
        <v>0</v>
      </c>
      <c r="H116" s="81"/>
      <c r="I116" s="19">
        <v>360000</v>
      </c>
      <c r="J116" s="6"/>
      <c r="K116" s="2"/>
    </row>
    <row r="117" spans="1:11" ht="36.75" customHeight="1">
      <c r="A117" s="38">
        <v>10</v>
      </c>
      <c r="B117" s="31">
        <v>24951230</v>
      </c>
      <c r="C117" s="93" t="s">
        <v>79</v>
      </c>
      <c r="D117" s="94"/>
      <c r="E117" s="95"/>
      <c r="F117" s="5" t="s">
        <v>127</v>
      </c>
      <c r="G117" s="32" t="s">
        <v>0</v>
      </c>
      <c r="H117" s="32"/>
      <c r="I117" s="19">
        <v>300000</v>
      </c>
      <c r="J117" s="6"/>
    </row>
    <row r="118" spans="1:11" ht="45.75" customHeight="1">
      <c r="A118" s="74">
        <v>11</v>
      </c>
      <c r="B118" s="75">
        <v>65200000</v>
      </c>
      <c r="C118" s="107" t="s">
        <v>128</v>
      </c>
      <c r="D118" s="107"/>
      <c r="E118" s="107"/>
      <c r="F118" s="5" t="s">
        <v>127</v>
      </c>
      <c r="G118" s="87" t="s">
        <v>0</v>
      </c>
      <c r="H118" s="74"/>
      <c r="I118" s="75">
        <v>500000</v>
      </c>
      <c r="J118" s="74"/>
    </row>
    <row r="119" spans="1:11" ht="45.75" customHeight="1">
      <c r="A119" s="74">
        <v>12</v>
      </c>
      <c r="B119" s="75"/>
      <c r="C119" s="107" t="s">
        <v>86</v>
      </c>
      <c r="D119" s="107"/>
      <c r="E119" s="107"/>
      <c r="F119" s="5" t="s">
        <v>127</v>
      </c>
      <c r="G119" s="76" t="s">
        <v>0</v>
      </c>
      <c r="H119" s="74"/>
      <c r="I119" s="75">
        <v>500000</v>
      </c>
      <c r="J119" s="74"/>
    </row>
    <row r="120" spans="1:11" ht="45.75" customHeight="1">
      <c r="A120" s="74">
        <v>13</v>
      </c>
      <c r="B120" s="75">
        <v>72411700</v>
      </c>
      <c r="C120" s="107" t="s">
        <v>131</v>
      </c>
      <c r="D120" s="107"/>
      <c r="E120" s="107"/>
      <c r="F120" s="5" t="s">
        <v>127</v>
      </c>
      <c r="G120" s="76" t="s">
        <v>0</v>
      </c>
      <c r="H120" s="74"/>
      <c r="I120" s="75">
        <f>627600+105000</f>
        <v>732600</v>
      </c>
      <c r="J120" s="74"/>
    </row>
    <row r="121" spans="1:11" ht="59.25" customHeight="1">
      <c r="A121" s="74">
        <v>14</v>
      </c>
      <c r="B121" s="75">
        <v>79132100</v>
      </c>
      <c r="C121" s="107" t="s">
        <v>132</v>
      </c>
      <c r="D121" s="107"/>
      <c r="E121" s="107"/>
      <c r="F121" s="5" t="s">
        <v>127</v>
      </c>
      <c r="G121" s="76" t="s">
        <v>0</v>
      </c>
      <c r="H121" s="74"/>
      <c r="I121" s="75">
        <v>3000</v>
      </c>
      <c r="J121" s="74"/>
    </row>
    <row r="122" spans="1:11" ht="45.75" customHeight="1">
      <c r="A122" s="34"/>
      <c r="B122" s="41"/>
      <c r="C122" s="71"/>
      <c r="D122" s="71"/>
      <c r="E122" s="71"/>
      <c r="F122" s="72"/>
      <c r="G122" s="73"/>
      <c r="H122" s="34"/>
      <c r="I122" s="41"/>
      <c r="J122" s="34"/>
    </row>
    <row r="123" spans="1:11" ht="18" customHeight="1">
      <c r="A123" s="42"/>
      <c r="B123" s="104" t="s">
        <v>77</v>
      </c>
      <c r="C123" s="104"/>
      <c r="D123" s="104"/>
      <c r="E123" s="104"/>
      <c r="F123" s="104"/>
      <c r="G123" s="34"/>
      <c r="H123" s="34"/>
      <c r="I123" s="41"/>
      <c r="J123" s="43"/>
    </row>
    <row r="124" spans="1:11" ht="25.5" customHeight="1">
      <c r="A124" s="34"/>
      <c r="B124" s="41"/>
      <c r="C124" s="42"/>
      <c r="D124" s="42"/>
      <c r="E124" s="42"/>
      <c r="F124" s="42"/>
      <c r="G124" s="34"/>
      <c r="H124" s="34"/>
      <c r="I124" s="41"/>
      <c r="J124" s="42"/>
    </row>
    <row r="125" spans="1:11" ht="18">
      <c r="A125" s="34"/>
      <c r="B125" s="104" t="s">
        <v>83</v>
      </c>
      <c r="C125" s="104"/>
      <c r="D125" s="104"/>
      <c r="E125" s="104"/>
      <c r="F125" s="104"/>
      <c r="G125" s="34"/>
      <c r="H125" s="34"/>
      <c r="I125" s="41"/>
      <c r="J125" s="34"/>
    </row>
    <row r="126" spans="1:11" ht="17.25" customHeight="1">
      <c r="A126" s="34"/>
      <c r="B126" s="41"/>
      <c r="C126" s="43"/>
      <c r="D126" s="43"/>
      <c r="E126" s="43"/>
      <c r="F126" s="43"/>
      <c r="G126" s="40"/>
      <c r="H126" s="34"/>
      <c r="I126" s="44"/>
      <c r="J126" s="43"/>
    </row>
    <row r="127" spans="1:11">
      <c r="A127" s="34"/>
      <c r="B127" s="41"/>
      <c r="C127" s="43"/>
      <c r="D127" s="43"/>
      <c r="E127" s="43"/>
      <c r="F127" s="43"/>
      <c r="G127" s="40"/>
      <c r="H127" s="40"/>
      <c r="I127" s="44"/>
      <c r="J127" s="40"/>
    </row>
    <row r="128" spans="1:11">
      <c r="A128" s="34"/>
      <c r="B128" s="41"/>
      <c r="C128" s="42"/>
      <c r="D128" s="42"/>
      <c r="E128" s="42"/>
      <c r="F128" s="42"/>
      <c r="G128" s="34"/>
      <c r="H128" s="34"/>
      <c r="I128" s="41"/>
      <c r="J128" s="34"/>
    </row>
    <row r="129" spans="1:10">
      <c r="A129" s="34"/>
      <c r="B129" s="41"/>
      <c r="C129" s="42"/>
      <c r="D129" s="42"/>
      <c r="E129" s="42"/>
      <c r="F129" s="42"/>
      <c r="G129" s="34"/>
      <c r="H129" s="34"/>
      <c r="I129" s="41"/>
      <c r="J129" s="40"/>
    </row>
    <row r="136" spans="1:10">
      <c r="A136" s="1"/>
      <c r="B136" s="21"/>
      <c r="G136" s="1"/>
      <c r="H136" s="1"/>
      <c r="I136" s="21"/>
      <c r="J136" s="1"/>
    </row>
    <row r="137" spans="1:10">
      <c r="A137" s="1"/>
      <c r="B137" s="21"/>
      <c r="G137" s="1"/>
      <c r="H137" s="1"/>
      <c r="I137" s="21"/>
      <c r="J137" s="1"/>
    </row>
    <row r="138" spans="1:10">
      <c r="A138" s="1"/>
      <c r="B138" s="21"/>
      <c r="G138" s="1"/>
      <c r="H138" s="1"/>
      <c r="I138" s="21"/>
      <c r="J138" s="1"/>
    </row>
    <row r="139" spans="1:10">
      <c r="A139" s="1"/>
      <c r="B139" s="21"/>
      <c r="G139" s="1"/>
      <c r="H139" s="1"/>
      <c r="I139" s="21"/>
      <c r="J139" s="1"/>
    </row>
    <row r="140" spans="1:10">
      <c r="A140" s="1"/>
      <c r="B140" s="21"/>
      <c r="G140" s="1"/>
      <c r="H140" s="1"/>
      <c r="I140" s="21"/>
      <c r="J140" s="1"/>
    </row>
    <row r="141" spans="1:10">
      <c r="A141" s="1"/>
      <c r="B141" s="21"/>
      <c r="G141" s="1"/>
      <c r="H141" s="1"/>
      <c r="I141" s="21"/>
      <c r="J141" s="1"/>
    </row>
    <row r="142" spans="1:10">
      <c r="A142" s="1"/>
      <c r="B142" s="21"/>
      <c r="G142" s="1"/>
      <c r="H142" s="1"/>
      <c r="I142" s="21"/>
      <c r="J142" s="1"/>
    </row>
    <row r="143" spans="1:10">
      <c r="A143" s="1"/>
      <c r="B143" s="21"/>
      <c r="G143" s="1"/>
      <c r="H143" s="1"/>
      <c r="I143" s="21"/>
      <c r="J143" s="1"/>
    </row>
    <row r="144" spans="1:10">
      <c r="A144" s="1"/>
      <c r="B144" s="21"/>
      <c r="G144" s="1"/>
      <c r="H144" s="1"/>
      <c r="I144" s="21"/>
      <c r="J144" s="1"/>
    </row>
    <row r="145" spans="1:10">
      <c r="A145" s="1"/>
      <c r="B145" s="21"/>
      <c r="G145" s="1"/>
      <c r="H145" s="1"/>
      <c r="I145" s="21"/>
      <c r="J145" s="1"/>
    </row>
    <row r="146" spans="1:10">
      <c r="A146" s="1"/>
      <c r="B146" s="21"/>
      <c r="G146" s="1"/>
      <c r="H146" s="1"/>
      <c r="I146" s="21"/>
      <c r="J146" s="1"/>
    </row>
    <row r="147" spans="1:10">
      <c r="A147" s="1"/>
      <c r="B147" s="21"/>
      <c r="G147" s="1"/>
      <c r="H147" s="1"/>
      <c r="I147" s="21"/>
      <c r="J147" s="1"/>
    </row>
    <row r="148" spans="1:10">
      <c r="A148" s="1"/>
      <c r="B148" s="21"/>
      <c r="G148" s="1"/>
      <c r="H148" s="1"/>
      <c r="I148" s="21"/>
      <c r="J148" s="1"/>
    </row>
    <row r="149" spans="1:10">
      <c r="A149" s="1"/>
      <c r="B149" s="21"/>
      <c r="G149" s="1"/>
      <c r="H149" s="1"/>
      <c r="I149" s="21"/>
      <c r="J149" s="1"/>
    </row>
    <row r="150" spans="1:10">
      <c r="A150" s="1"/>
      <c r="B150" s="21"/>
      <c r="G150" s="1"/>
      <c r="H150" s="1"/>
      <c r="I150" s="21"/>
      <c r="J150" s="1"/>
    </row>
    <row r="151" spans="1:10">
      <c r="A151" s="1"/>
      <c r="B151" s="21"/>
      <c r="G151" s="1"/>
      <c r="H151" s="1"/>
      <c r="I151" s="21"/>
      <c r="J151" s="1"/>
    </row>
    <row r="152" spans="1:10">
      <c r="A152" s="1"/>
      <c r="B152" s="21"/>
      <c r="G152" s="1"/>
      <c r="H152" s="1"/>
      <c r="I152" s="21"/>
      <c r="J152" s="1"/>
    </row>
    <row r="153" spans="1:10">
      <c r="A153" s="1"/>
      <c r="B153" s="21"/>
      <c r="G153" s="1"/>
      <c r="H153" s="1"/>
      <c r="I153" s="21"/>
      <c r="J153" s="1"/>
    </row>
    <row r="154" spans="1:10">
      <c r="A154" s="1"/>
      <c r="B154" s="21"/>
      <c r="G154" s="1"/>
      <c r="H154" s="1"/>
      <c r="I154" s="21"/>
      <c r="J154" s="1"/>
    </row>
    <row r="155" spans="1:10">
      <c r="A155" s="1"/>
      <c r="B155" s="21"/>
      <c r="G155" s="1"/>
      <c r="H155" s="1"/>
      <c r="I155" s="21"/>
      <c r="J155" s="1"/>
    </row>
    <row r="156" spans="1:10">
      <c r="A156" s="1"/>
      <c r="B156" s="21"/>
      <c r="G156" s="1"/>
      <c r="H156" s="1"/>
      <c r="I156" s="21"/>
      <c r="J156" s="1"/>
    </row>
  </sheetData>
  <mergeCells count="120">
    <mergeCell ref="A10:G10"/>
    <mergeCell ref="A11:G11"/>
    <mergeCell ref="C31:E31"/>
    <mergeCell ref="C32:E32"/>
    <mergeCell ref="C33:E33"/>
    <mergeCell ref="C34:E34"/>
    <mergeCell ref="C47:E47"/>
    <mergeCell ref="C54:E54"/>
    <mergeCell ref="C56:E56"/>
    <mergeCell ref="C51:E51"/>
    <mergeCell ref="C25:E25"/>
    <mergeCell ref="C26:E26"/>
    <mergeCell ref="C27:E27"/>
    <mergeCell ref="C39:E39"/>
    <mergeCell ref="C40:E40"/>
    <mergeCell ref="C41:E41"/>
    <mergeCell ref="C42:E42"/>
    <mergeCell ref="C46:E46"/>
    <mergeCell ref="C43:E43"/>
    <mergeCell ref="C44:E44"/>
    <mergeCell ref="G3:J3"/>
    <mergeCell ref="C117:E117"/>
    <mergeCell ref="C16:E16"/>
    <mergeCell ref="C17:E17"/>
    <mergeCell ref="A18:E18"/>
    <mergeCell ref="C19:E19"/>
    <mergeCell ref="C29:E29"/>
    <mergeCell ref="C78:E78"/>
    <mergeCell ref="C36:E36"/>
    <mergeCell ref="C76:E76"/>
    <mergeCell ref="C77:E77"/>
    <mergeCell ref="C75:E75"/>
    <mergeCell ref="C30:E30"/>
    <mergeCell ref="G5:J5"/>
    <mergeCell ref="G6:J6"/>
    <mergeCell ref="A8:J8"/>
    <mergeCell ref="C60:E60"/>
    <mergeCell ref="C50:E50"/>
    <mergeCell ref="C64:E64"/>
    <mergeCell ref="C20:E20"/>
    <mergeCell ref="C21:E21"/>
    <mergeCell ref="C22:E22"/>
    <mergeCell ref="C23:E23"/>
    <mergeCell ref="C24:E24"/>
    <mergeCell ref="C63:E63"/>
    <mergeCell ref="C35:E35"/>
    <mergeCell ref="C37:E37"/>
    <mergeCell ref="C38:E38"/>
    <mergeCell ref="C45:E45"/>
    <mergeCell ref="C59:E59"/>
    <mergeCell ref="C53:E53"/>
    <mergeCell ref="C55:E55"/>
    <mergeCell ref="C62:E62"/>
    <mergeCell ref="C49:E49"/>
    <mergeCell ref="C58:E58"/>
    <mergeCell ref="C57:E57"/>
    <mergeCell ref="C61:E61"/>
    <mergeCell ref="C89:E89"/>
    <mergeCell ref="C110:E110"/>
    <mergeCell ref="C84:E84"/>
    <mergeCell ref="A107:E107"/>
    <mergeCell ref="C112:E112"/>
    <mergeCell ref="C111:E111"/>
    <mergeCell ref="C99:E99"/>
    <mergeCell ref="C101:E101"/>
    <mergeCell ref="C102:E102"/>
    <mergeCell ref="C106:E106"/>
    <mergeCell ref="C103:E103"/>
    <mergeCell ref="C104:E104"/>
    <mergeCell ref="C91:E91"/>
    <mergeCell ref="C100:E100"/>
    <mergeCell ref="C90:E90"/>
    <mergeCell ref="B123:F123"/>
    <mergeCell ref="B125:F125"/>
    <mergeCell ref="A15:A16"/>
    <mergeCell ref="B15:E15"/>
    <mergeCell ref="F15:F16"/>
    <mergeCell ref="C114:E114"/>
    <mergeCell ref="C115:E115"/>
    <mergeCell ref="C119:E119"/>
    <mergeCell ref="C120:E120"/>
    <mergeCell ref="C121:E121"/>
    <mergeCell ref="C118:E118"/>
    <mergeCell ref="C80:E80"/>
    <mergeCell ref="C81:E81"/>
    <mergeCell ref="C48:E48"/>
    <mergeCell ref="C52:E52"/>
    <mergeCell ref="C28:E28"/>
    <mergeCell ref="C82:E82"/>
    <mergeCell ref="C74:E74"/>
    <mergeCell ref="C85:E85"/>
    <mergeCell ref="C108:E108"/>
    <mergeCell ref="C109:E109"/>
    <mergeCell ref="C87:E87"/>
    <mergeCell ref="C88:E88"/>
    <mergeCell ref="C92:E92"/>
    <mergeCell ref="C116:E116"/>
    <mergeCell ref="G15:G16"/>
    <mergeCell ref="H15:H16"/>
    <mergeCell ref="I15:I16"/>
    <mergeCell ref="J15:J16"/>
    <mergeCell ref="C113:E113"/>
    <mergeCell ref="C65:E65"/>
    <mergeCell ref="C66:E66"/>
    <mergeCell ref="C67:E67"/>
    <mergeCell ref="C83:E83"/>
    <mergeCell ref="C71:E71"/>
    <mergeCell ref="C72:E72"/>
    <mergeCell ref="C73:E73"/>
    <mergeCell ref="C69:E69"/>
    <mergeCell ref="C70:E70"/>
    <mergeCell ref="C68:E68"/>
    <mergeCell ref="C79:E79"/>
    <mergeCell ref="C94:E94"/>
    <mergeCell ref="C95:E95"/>
    <mergeCell ref="C96:E96"/>
    <mergeCell ref="C97:E97"/>
    <mergeCell ref="C98:E98"/>
    <mergeCell ref="C86:E86"/>
    <mergeCell ref="C93:E93"/>
  </mergeCells>
  <pageMargins left="0.24" right="0" top="0.17" bottom="0.17" header="0.2" footer="0.17"/>
  <pageSetup paperSize="9" scale="49" orientation="portrait" r:id="rId1"/>
  <headerFooter alignWithMargins="0"/>
  <rowBreaks count="1" manualBreakCount="1">
    <brk id="6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Իսահակյան գրադարան</vt:lpstr>
      <vt:lpstr>Sheet1</vt:lpstr>
      <vt:lpstr>Sheet2</vt:lpstr>
      <vt:lpstr>'Իսահակյան գրադարան'!Print_Area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2018-01-25T07:00:55Z</dcterms:modified>
</cp:coreProperties>
</file>